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44AD7EA4-1EFD-4611-B260-48E05DBA24D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.1.sz.mell." sheetId="1" r:id="rId1"/>
  </sheets>
  <definedNames>
    <definedName name="_xlnm.Print_Area" localSheetId="0">'1.1.sz.mell.'!$A$1:$E$154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8" i="1" l="1"/>
  <c r="C154" i="1"/>
  <c r="C93" i="1"/>
  <c r="D26" i="1"/>
  <c r="C26" i="1"/>
  <c r="C62" i="1" s="1"/>
  <c r="C87" i="1" s="1"/>
  <c r="D5" i="1"/>
  <c r="C5" i="1"/>
  <c r="D34" i="1" l="1"/>
  <c r="D62" i="1" s="1"/>
  <c r="C34" i="1"/>
  <c r="D86" i="1"/>
  <c r="C86" i="1"/>
  <c r="D93" i="1"/>
  <c r="D128" i="1" s="1"/>
  <c r="D140" i="1"/>
  <c r="D153" i="1" s="1"/>
  <c r="C128" i="1"/>
  <c r="C140" i="1"/>
  <c r="C153" i="1" s="1"/>
  <c r="D87" i="1" l="1"/>
  <c r="C159" i="1"/>
  <c r="D154" i="1"/>
  <c r="E159" i="1"/>
  <c r="E158" i="1" l="1"/>
  <c r="D159" i="1"/>
  <c r="D158" i="1" l="1"/>
</calcChain>
</file>

<file path=xl/sharedStrings.xml><?xml version="1.0" encoding="utf-8"?>
<sst xmlns="http://schemas.openxmlformats.org/spreadsheetml/2006/main" count="317" uniqueCount="273">
  <si>
    <t>B E V É T E L E K</t>
  </si>
  <si>
    <t>Sor-
szám</t>
  </si>
  <si>
    <t>Bevételi jogcím</t>
  </si>
  <si>
    <t>Kötelező feladatok előirányzata</t>
  </si>
  <si>
    <t>Önként vállalt feladatok előirányzata</t>
  </si>
  <si>
    <t>A</t>
  </si>
  <si>
    <t>B</t>
  </si>
  <si>
    <t>C</t>
  </si>
  <si>
    <t>D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</si>
  <si>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</si>
  <si>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</si>
  <si>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</si>
  <si>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</si>
  <si>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</si>
  <si>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</si>
  <si>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</si>
  <si>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</si>
  <si>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</si>
  <si>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</si>
  <si>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</si>
  <si>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</si>
  <si>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</si>
  <si>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</si>
  <si>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</si>
  <si>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</si>
  <si>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</si>
  <si>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</si>
  <si>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</si>
  <si>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</si>
  <si>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</si>
  <si>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</si>
  <si>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</si>
  <si>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</si>
  <si>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</si>
  <si>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</si>
  <si>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</si>
  <si>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</si>
  <si>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</si>
  <si>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</si>
  <si>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</si>
  <si>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</si>
  <si>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</si>
  <si>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</si>
  <si>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</si>
  <si>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Felh. célú visszatérítendő támogatások, kölcsönök visszatérülése</t>
  </si>
  <si>
    <t>3.4.</t>
  </si>
  <si>
    <t>Felh. célú visszatérítendő támogatások, kölcsönök igénybevétele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</si>
  <si>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</si>
  <si>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</si>
  <si>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</si>
  <si>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</si>
  <si>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</si>
  <si>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</si>
  <si>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</si>
  <si>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Helyi adók  (4.1.1.+4.1.2.)</t>
  </si>
  <si>
    <t>4.1.1.</t>
  </si>
  <si>
    <t>- Vagyoni típusú adók</t>
  </si>
  <si>
    <t>4.1.2.</t>
  </si>
  <si>
    <t>- Termékek és szolgáltatások adói</t>
  </si>
  <si>
    <t>4.1.3.</t>
  </si>
  <si>
    <t>- Értékesítési és forgalmi adók (iparűzési adó)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</si>
  <si>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</si>
  <si>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</si>
  <si>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</si>
  <si>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</si>
  <si>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</si>
  <si>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</si>
  <si>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</si>
  <si>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(5.1.+…+ 5.11.)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</si>
  <si>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</si>
  <si>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</si>
  <si>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</si>
  <si>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</si>
  <si>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</si>
  <si>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</si>
  <si>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</si>
  <si>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</si>
  <si>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</si>
  <si>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</si>
  <si>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</si>
  <si>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</si>
  <si>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</si>
  <si>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</si>
  <si>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</si>
  <si>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</si>
  <si>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</si>
  <si>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Alkalmazottak térítése</t>
  </si>
  <si>
    <t>5.10.</t>
  </si>
  <si>
    <t>Biztosító által fizetett kártérítés</t>
  </si>
  <si>
    <t>5.11.</t>
  </si>
  <si>
    <t>Egyéb működési bevételek</t>
  </si>
  <si>
    <t>6.</t>
  </si>
  <si>
    <t>Felhalmozási bevételek (6.1.+…+6.5.)</t>
  </si>
  <si>
    <t>6.1.</t>
  </si>
  <si>
    <t>Ingatlanok, immateriális javak értékesítése</t>
  </si>
  <si>
    <t>6.2.</t>
  </si>
  <si>
    <t>Tárgyi eszközök hasznosítása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</si>
  <si>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</si>
  <si>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</si>
  <si>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</si>
  <si>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</si>
  <si>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</si>
  <si>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</si>
  <si>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</si>
  <si>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</si>
  <si>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</si>
  <si>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Műk. célú garancia- és kezességvállalásból megtérülések ÁH-n kívülről</t>
  </si>
  <si>
    <t>7.2.</t>
  </si>
  <si>
    <t>Műk. célú visszatérítendő tám.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</si>
  <si>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</si>
  <si>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</si>
  <si>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</si>
  <si>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</si>
  <si>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</si>
  <si>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</si>
  <si>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</si>
  <si>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gar.- és kezességvállalásból megtérülések ÁH-n kívülről</t>
  </si>
  <si>
    <t>8.2.</t>
  </si>
  <si>
    <t>Felhalm. célú visszatérítendő tám.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</si>
  <si>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</si>
  <si>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</si>
  <si>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</si>
  <si>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</si>
  <si>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</si>
  <si>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</si>
  <si>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 xml:space="preserve">  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</si>
  <si>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</si>
  <si>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</si>
  <si>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</si>
  <si>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</si>
  <si>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</si>
  <si>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</si>
  <si>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</si>
  <si>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</si>
  <si>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</si>
  <si>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</si>
  <si>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</si>
  <si>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</si>
  <si>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</si>
  <si>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</si>
  <si>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</si>
  <si>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</si>
  <si>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</si>
  <si>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</si>
  <si>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</si>
  <si>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</si>
  <si>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</si>
  <si>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</si>
  <si>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</si>
  <si>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</si>
  <si>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</si>
  <si>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</si>
  <si>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</si>
  <si>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</si>
  <si>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</si>
  <si>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</si>
  <si>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</si>
  <si>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</si>
  <si>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</si>
  <si>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</si>
  <si>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</si>
  <si>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</si>
  <si>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</si>
  <si>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</si>
  <si>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</si>
  <si>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</si>
  <si>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</si>
  <si>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</si>
  <si>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Váltóbevételek</t>
  </si>
  <si>
    <t xml:space="preserve">    16.</t>
  </si>
  <si>
    <t>Adóssághoz nem kapcsolódó származékos ügyletek bevételei</t>
  </si>
  <si>
    <t xml:space="preserve">    17.</t>
  </si>
  <si>
    <t>FINANSZÍROZÁSI BEVÉTELEK ÖSSZESEN: (10. + … +16.)</t>
  </si>
  <si>
    <t xml:space="preserve">    18.</t>
  </si>
  <si>
    <t>KÖLTSÉGVETÉSI ÉS FINANSZÍROZÁSI BEV. ÖSSZESEN: (9+16)</t>
  </si>
  <si>
    <t>K I A D Á S O K</t>
  </si>
  <si>
    <t>2. sz. táblázat</t>
  </si>
  <si>
    <t>Kiadási jogcímek</t>
  </si>
  <si>
    <r>
      <t xml:space="preserve">   Működési költségvetés kiadásai </t>
    </r>
    <r>
      <rPr>
        <sz val="8"/>
        <rFont val="Times New Roman CE"/>
        <charset val="238"/>
      </rPr>
      <t>(1.1+…+1.5.+1.18)</t>
    </r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</si>
  <si>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</si>
  <si>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</si>
  <si>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</si>
  <si>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</si>
  <si>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</si>
  <si>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</si>
  <si>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Előző évi elszámolásból származó befizetések</t>
  </si>
  <si>
    <t>1.7.</t>
  </si>
  <si>
    <t xml:space="preserve">   - Törvényi előíráson alapuló befizetések</t>
  </si>
  <si>
    <t>1.8.</t>
  </si>
  <si>
    <t xml:space="preserve">   - Elvonások és befizetések</t>
  </si>
  <si>
    <t>1.9.</t>
  </si>
  <si>
    <t xml:space="preserve">   - Garancia- és kezességvállalásból kifizetés ÁH-n belülre</t>
  </si>
  <si>
    <t>1.10.</t>
  </si>
  <si>
    <t xml:space="preserve">   -Visszatérítendő támogatások, kölcsönök nyújtása ÁH-n belülre</t>
  </si>
  <si>
    <t>1.11.</t>
  </si>
  <si>
    <t xml:space="preserve">   - Visszatérítendő támogatások, kölcsönök törlesztése ÁH-n belülre</t>
  </si>
  <si>
    <t>1.12</t>
  </si>
  <si>
    <t xml:space="preserve">   - Egyéb működési célú támogatások ÁH-n belülre</t>
  </si>
  <si>
    <t>1.13.</t>
  </si>
  <si>
    <t xml:space="preserve">   - Garancia és kezességvállalásból kifizetés ÁH-n kívülre</t>
  </si>
  <si>
    <t>1.14.</t>
  </si>
  <si>
    <t xml:space="preserve">   - Visszatérítendő támogatások, kölcsönök nyújtása ÁH-n kívülre</t>
  </si>
  <si>
    <t>1.15.</t>
  </si>
  <si>
    <t xml:space="preserve">   - Árkiegészítések, ártámogatások</t>
  </si>
  <si>
    <t>1.16.</t>
  </si>
  <si>
    <t xml:space="preserve">   - Kamattámogatások</t>
  </si>
  <si>
    <t>1.17.</t>
  </si>
  <si>
    <t xml:space="preserve">   - Egyéb működési célú támogatások államháztartáson kívülre</t>
  </si>
  <si>
    <t>1.18.</t>
  </si>
  <si>
    <t>Tartalékok</t>
  </si>
  <si>
    <t>1.19.</t>
  </si>
  <si>
    <t xml:space="preserve"> - az 1.8-ből: - Általános tartalék</t>
  </si>
  <si>
    <t>1.20.</t>
  </si>
  <si>
    <t xml:space="preserve">   - Céltartalék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</si>
  <si>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</si>
  <si>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</si>
  <si>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</si>
  <si>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</si>
  <si>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</si>
  <si>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</si>
  <si>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</si>
  <si>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</si>
  <si>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</si>
  <si>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</si>
  <si>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 xml:space="preserve">   - Visszatérítendő tám. kölcsönök törlesztése ÁH-n belülre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</si>
  <si>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</si>
  <si>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</si>
  <si>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</si>
  <si>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</si>
  <si>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</si>
  <si>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 xml:space="preserve">   - Visszatérítendő tám. kölcsönök nyújtása ÁH-n kívülre</t>
  </si>
  <si>
    <t>2.12.</t>
  </si>
  <si>
    <t xml:space="preserve">   - Lakástámogatás</t>
  </si>
  <si>
    <t>2.13.</t>
  </si>
  <si>
    <t xml:space="preserve">   - Egyéb felh. célú támogatások államháztartáson kívülre</t>
  </si>
  <si>
    <t>KÖLTSÉGVETÉSI KIADÁSOK ÖSSZESEN (1+2)</t>
  </si>
  <si>
    <t>4.</t>
  </si>
  <si>
    <t>Hitel-, kölcsöntörlesztés államháztartáson kívülre (4.1. + … + 4.3.)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</si>
  <si>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</si>
  <si>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</si>
  <si>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</si>
  <si>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(5.1. + … + 5.6.)</t>
  </si>
  <si>
    <t>Forgatási célú belföldi értékpapírok vásárlása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</si>
  <si>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</si>
  <si>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</si>
  <si>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</si>
  <si>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</si>
  <si>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</si>
  <si>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Belföldi finanszírozás kiadásai (6.1. + … + 6.4.)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</si>
  <si>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</si>
  <si>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</si>
  <si>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</si>
  <si>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</si>
  <si>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>7.</t>
  </si>
  <si>
    <t>Külföldi finanszírozás kiadásai (7.1. + … + 7.5.)</t>
  </si>
  <si>
    <t>Forgatási célú külföldi értékpapírok vásárlása</t>
  </si>
  <si>
    <t>Befektetési célú külföldi értékpapírok vásárlása</t>
  </si>
  <si>
    <t>Külföldi értékpapírok beváltása</t>
  </si>
  <si>
    <t>Hitelek, kölcsönök törlesztése külföldi kormányoknak nemz. Szervezeteknek</t>
  </si>
  <si>
    <t>7.5.</t>
  </si>
  <si>
    <t>Hitelek, kölcsönök törlesztése külföldi pénzintézeteknek</t>
  </si>
  <si>
    <t>Adóssághoz nem kapcsolódó származékos ügyletek</t>
  </si>
  <si>
    <t>Váltókiadások</t>
  </si>
  <si>
    <t>10.</t>
  </si>
  <si>
    <t>FINANSZÍROZÁSI KIADÁSOK ÖSSZESEN: (4.+…+9.)</t>
  </si>
  <si>
    <t>11.</t>
  </si>
  <si>
    <t>KIADÁSOK ÖSSZESEN: (3.+10.)</t>
  </si>
  <si>
    <t>KÖLTSÉGVETÉSI, FINANSZÍROZÁSI BEVÉTELEK ÉS KIADÁSOK EGYENLEGE</t>
  </si>
  <si>
    <t>3. sz. táblázat</t>
  </si>
  <si>
    <t>Költségvetési hiány, többlet ( költségvetési bevételek 9. sor - költségvetési kiadások 3. sor) (+/-)</t>
  </si>
  <si>
    <t>Finanszírozási bevételek, kiadások egyenlege (finanszírozási bevételek 17. sor - finanszírozási kiadások 10. sor)
 (+/-)</t>
  </si>
  <si>
    <t>1. sz. melléklet</t>
  </si>
  <si>
    <t>2020. évi előirányzat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</si>
</sst>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5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 CE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"/>
      <family val="1"/>
      <charset val="238"/>
    </font>
    <font>
      <b/>
      <sz val="12"/>
      <color indexed="10"/>
      <name val="Times New Roman CE"/>
      <charset val="238"/>
    </font>
    <font>
      <b/>
      <sz val="12"/>
      <name val="Times New Roman CE"/>
      <charset val="23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1" fillId="0" borderId="0" xfId="1" applyFill="1" applyProtection="1"/>
    <xf numFmtId="164" fontId="3" fillId="0" borderId="1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center" vertical="center" wrapText="1"/>
    </xf>
    <xf numFmtId="0" fontId="4" fillId="0" borderId="3" xfId="1" applyFont="1" applyFill="1" applyBorder="1" applyAlignment="1" applyProtection="1">
      <alignment horizontal="center" vertical="center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4" fillId="0" borderId="5" xfId="1" applyFont="1" applyFill="1" applyBorder="1" applyAlignment="1" applyProtection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</xf>
    <xf numFmtId="0" fontId="5" fillId="0" borderId="9" xfId="1" applyFont="1" applyFill="1" applyBorder="1" applyAlignment="1" applyProtection="1">
      <alignment horizontal="center" vertical="center" wrapText="1"/>
    </xf>
    <xf numFmtId="0" fontId="6" fillId="0" borderId="0" xfId="1" applyFont="1" applyFill="1" applyProtection="1"/>
    <xf numFmtId="0" fontId="5" fillId="0" borderId="2" xfId="1" applyFont="1" applyFill="1" applyBorder="1" applyAlignment="1" applyProtection="1">
      <alignment horizontal="left" vertical="center" wrapText="1" indent="1"/>
    </xf>
    <xf numFmtId="0" fontId="5" fillId="0" borderId="3" xfId="1" applyFont="1" applyFill="1" applyBorder="1" applyAlignment="1" applyProtection="1">
      <alignment horizontal="left" vertical="center" wrapText="1" indent="1"/>
    </xf>
    <xf numFmtId="3" fontId="5" fillId="0" borderId="5" xfId="1" applyNumberFormat="1" applyFont="1" applyFill="1" applyBorder="1" applyAlignment="1" applyProtection="1">
      <alignment horizontal="right" vertical="center" wrapText="1" indent="1"/>
    </xf>
    <xf numFmtId="3" fontId="5" fillId="0" borderId="4" xfId="1" applyNumberFormat="1" applyFont="1" applyFill="1" applyBorder="1" applyAlignment="1" applyProtection="1">
      <alignment horizontal="right" vertical="center" wrapText="1" indent="1"/>
    </xf>
    <xf numFmtId="3" fontId="7" fillId="0" borderId="0" xfId="1" applyNumberFormat="1" applyFont="1" applyFill="1" applyProtection="1"/>
    <xf numFmtId="0" fontId="7" fillId="0" borderId="0" xfId="1" applyFont="1" applyFill="1" applyProtection="1"/>
    <xf numFmtId="49" fontId="6" fillId="0" borderId="10" xfId="1" applyNumberFormat="1" applyFont="1" applyFill="1" applyBorder="1" applyAlignment="1" applyProtection="1">
      <alignment horizontal="left" vertical="center" wrapText="1" indent="1"/>
    </xf>
    <xf numFmtId="0" fontId="8" fillId="0" borderId="11" xfId="0" applyFont="1" applyBorder="1" applyAlignment="1" applyProtection="1">
      <alignment horizontal="left" wrapText="1" indent="1"/>
    </xf>
    <xf numFmtId="3" fontId="8" fillId="0" borderId="12" xfId="0" applyNumberFormat="1" applyFont="1" applyBorder="1" applyAlignment="1" applyProtection="1">
      <alignment horizontal="right" wrapText="1" indent="1"/>
    </xf>
    <xf numFmtId="49" fontId="6" fillId="0" borderId="13" xfId="1" applyNumberFormat="1" applyFont="1" applyFill="1" applyBorder="1" applyAlignment="1" applyProtection="1">
      <alignment horizontal="left" vertical="center" wrapText="1" indent="1"/>
    </xf>
    <xf numFmtId="0" fontId="8" fillId="0" borderId="14" xfId="0" applyFont="1" applyBorder="1" applyAlignment="1" applyProtection="1">
      <alignment horizontal="left" wrapText="1" indent="1"/>
    </xf>
    <xf numFmtId="3" fontId="8" fillId="0" borderId="15" xfId="0" applyNumberFormat="1" applyFont="1" applyBorder="1" applyAlignment="1" applyProtection="1">
      <alignment horizontal="right" wrapText="1" indent="1"/>
    </xf>
    <xf numFmtId="49" fontId="6" fillId="0" borderId="16" xfId="1" applyNumberFormat="1" applyFont="1" applyFill="1" applyBorder="1" applyAlignment="1" applyProtection="1">
      <alignment horizontal="left" vertical="center" wrapText="1" indent="1"/>
    </xf>
    <xf numFmtId="0" fontId="8" fillId="0" borderId="17" xfId="0" applyFont="1" applyBorder="1" applyAlignment="1" applyProtection="1">
      <alignment horizontal="left" wrapText="1" indent="1"/>
    </xf>
    <xf numFmtId="3" fontId="8" fillId="0" borderId="18" xfId="0" applyNumberFormat="1" applyFont="1" applyBorder="1" applyAlignment="1" applyProtection="1">
      <alignment horizontal="right" wrapText="1" indent="1"/>
    </xf>
    <xf numFmtId="0" fontId="9" fillId="0" borderId="3" xfId="0" applyFont="1" applyBorder="1" applyAlignment="1" applyProtection="1">
      <alignment horizontal="left" vertical="center" wrapText="1" indent="1"/>
    </xf>
    <xf numFmtId="3" fontId="9" fillId="0" borderId="5" xfId="0" applyNumberFormat="1" applyFont="1" applyBorder="1" applyAlignment="1" applyProtection="1">
      <alignment horizontal="right" vertical="center" wrapText="1" indent="1"/>
    </xf>
    <xf numFmtId="0" fontId="8" fillId="0" borderId="14" xfId="0" quotePrefix="1" applyFont="1" applyBorder="1" applyAlignment="1" applyProtection="1">
      <alignment horizontal="left" wrapText="1" indent="1"/>
    </xf>
    <xf numFmtId="0" fontId="9" fillId="0" borderId="2" xfId="0" applyFont="1" applyBorder="1" applyAlignment="1" applyProtection="1">
      <alignment wrapText="1"/>
    </xf>
    <xf numFmtId="0" fontId="8" fillId="0" borderId="17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13" xfId="0" applyFont="1" applyBorder="1" applyAlignment="1" applyProtection="1">
      <alignment wrapText="1"/>
    </xf>
    <xf numFmtId="0" fontId="9" fillId="0" borderId="3" xfId="0" applyFont="1" applyBorder="1" applyAlignment="1" applyProtection="1">
      <alignment wrapText="1"/>
    </xf>
    <xf numFmtId="3" fontId="9" fillId="0" borderId="5" xfId="0" applyNumberFormat="1" applyFont="1" applyBorder="1" applyAlignment="1" applyProtection="1">
      <alignment horizontal="right" wrapText="1" indent="1"/>
    </xf>
    <xf numFmtId="0" fontId="9" fillId="0" borderId="19" xfId="0" applyFont="1" applyBorder="1" applyAlignment="1" applyProtection="1">
      <alignment wrapText="1"/>
    </xf>
    <xf numFmtId="0" fontId="9" fillId="0" borderId="20" xfId="0" applyFont="1" applyBorder="1" applyAlignment="1" applyProtection="1">
      <alignment wrapText="1"/>
    </xf>
    <xf numFmtId="3" fontId="9" fillId="0" borderId="21" xfId="0" applyNumberFormat="1" applyFont="1" applyBorder="1" applyAlignment="1" applyProtection="1">
      <alignment horizontal="right" wrapText="1" inden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vertical="center" wrapText="1"/>
    </xf>
    <xf numFmtId="164" fontId="3" fillId="0" borderId="1" xfId="1" applyNumberFormat="1" applyFont="1" applyFill="1" applyBorder="1" applyAlignment="1" applyProtection="1">
      <alignment horizontal="left"/>
    </xf>
    <xf numFmtId="0" fontId="1" fillId="0" borderId="0" xfId="1" applyFill="1" applyAlignment="1" applyProtection="1"/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4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vertical="center" wrapText="1"/>
    </xf>
    <xf numFmtId="3" fontId="1" fillId="0" borderId="0" xfId="1" applyNumberFormat="1" applyFill="1" applyProtection="1"/>
    <xf numFmtId="49" fontId="6" fillId="0" borderId="22" xfId="1" applyNumberFormat="1" applyFont="1" applyFill="1" applyBorder="1" applyAlignment="1" applyProtection="1">
      <alignment horizontal="left" vertical="center" wrapText="1" indent="1"/>
    </xf>
    <xf numFmtId="0" fontId="6" fillId="0" borderId="23" xfId="1" applyFont="1" applyFill="1" applyBorder="1" applyAlignment="1" applyProtection="1">
      <alignment horizontal="left" vertical="center" wrapText="1" indent="1"/>
    </xf>
    <xf numFmtId="3" fontId="6" fillId="0" borderId="8" xfId="1" applyNumberFormat="1" applyFont="1" applyFill="1" applyBorder="1" applyAlignment="1" applyProtection="1">
      <alignment horizontal="right" vertical="center" wrapText="1" indent="1"/>
    </xf>
    <xf numFmtId="0" fontId="11" fillId="0" borderId="0" xfId="1" applyFont="1" applyFill="1" applyProtection="1"/>
    <xf numFmtId="0" fontId="6" fillId="0" borderId="14" xfId="1" applyFont="1" applyFill="1" applyBorder="1" applyAlignment="1" applyProtection="1">
      <alignment horizontal="left" vertical="center" wrapText="1" indent="1"/>
    </xf>
    <xf numFmtId="3" fontId="6" fillId="0" borderId="14" xfId="1" applyNumberFormat="1" applyFont="1" applyFill="1" applyBorder="1" applyAlignment="1" applyProtection="1">
      <alignment horizontal="right" vertical="center" wrapText="1" indent="1"/>
    </xf>
    <xf numFmtId="3" fontId="6" fillId="0" borderId="17" xfId="1" applyNumberFormat="1" applyFont="1" applyFill="1" applyBorder="1" applyAlignment="1" applyProtection="1">
      <alignment horizontal="right" vertical="center" wrapText="1" indent="1"/>
    </xf>
    <xf numFmtId="0" fontId="6" fillId="0" borderId="24" xfId="1" applyFont="1" applyFill="1" applyBorder="1" applyAlignment="1" applyProtection="1">
      <alignment horizontal="left" vertical="center" wrapText="1" indent="1"/>
    </xf>
    <xf numFmtId="3" fontId="6" fillId="0" borderId="11" xfId="1" applyNumberFormat="1" applyFont="1" applyFill="1" applyBorder="1" applyAlignment="1" applyProtection="1">
      <alignment horizontal="right" vertical="center" wrapText="1" indent="1"/>
    </xf>
    <xf numFmtId="0" fontId="6" fillId="0" borderId="0" xfId="1" applyFont="1" applyFill="1" applyBorder="1" applyAlignment="1" applyProtection="1">
      <alignment horizontal="left" vertical="center" wrapText="1" indent="1"/>
    </xf>
    <xf numFmtId="3" fontId="6" fillId="0" borderId="12" xfId="1" applyNumberFormat="1" applyFont="1" applyFill="1" applyBorder="1" applyAlignment="1" applyProtection="1">
      <alignment horizontal="right" vertical="center" wrapText="1" indent="1"/>
    </xf>
    <xf numFmtId="0" fontId="6" fillId="0" borderId="17" xfId="1" applyFont="1" applyFill="1" applyBorder="1" applyAlignment="1" applyProtection="1">
      <alignment horizontal="left" vertical="center" wrapText="1" indent="6"/>
    </xf>
    <xf numFmtId="0" fontId="6" fillId="0" borderId="14" xfId="1" applyFont="1" applyFill="1" applyBorder="1" applyAlignment="1" applyProtection="1">
      <alignment horizontal="left" indent="6"/>
    </xf>
    <xf numFmtId="0" fontId="6" fillId="0" borderId="14" xfId="1" applyFont="1" applyFill="1" applyBorder="1" applyAlignment="1" applyProtection="1">
      <alignment horizontal="left" vertical="center" wrapText="1" indent="6"/>
    </xf>
    <xf numFmtId="49" fontId="6" fillId="0" borderId="25" xfId="1" applyNumberFormat="1" applyFont="1" applyFill="1" applyBorder="1" applyAlignment="1" applyProtection="1">
      <alignment horizontal="left" vertical="center" wrapText="1" indent="1"/>
    </xf>
    <xf numFmtId="0" fontId="6" fillId="0" borderId="11" xfId="1" applyFont="1" applyFill="1" applyBorder="1" applyAlignment="1" applyProtection="1">
      <alignment horizontal="left" vertical="center" wrapText="1" indent="1"/>
    </xf>
    <xf numFmtId="49" fontId="6" fillId="0" borderId="19" xfId="1" applyNumberFormat="1" applyFont="1" applyFill="1" applyBorder="1" applyAlignment="1" applyProtection="1">
      <alignment horizontal="left" vertical="center" wrapText="1" indent="1"/>
    </xf>
    <xf numFmtId="3" fontId="6" fillId="0" borderId="26" xfId="1" applyNumberFormat="1" applyFont="1" applyFill="1" applyBorder="1" applyAlignment="1" applyProtection="1">
      <alignment horizontal="right" vertical="center" wrapText="1" indent="1"/>
    </xf>
    <xf numFmtId="0" fontId="6" fillId="0" borderId="17" xfId="1" applyFont="1" applyFill="1" applyBorder="1" applyAlignment="1" applyProtection="1">
      <alignment horizontal="left" vertical="center" wrapText="1" indent="1"/>
    </xf>
    <xf numFmtId="0" fontId="8" fillId="0" borderId="17" xfId="0" applyFont="1" applyBorder="1" applyAlignment="1" applyProtection="1">
      <alignment horizontal="left" vertical="center" wrapText="1" indent="1"/>
    </xf>
    <xf numFmtId="3" fontId="8" fillId="0" borderId="14" xfId="0" applyNumberFormat="1" applyFont="1" applyBorder="1" applyAlignment="1" applyProtection="1">
      <alignment horizontal="right" vertical="center" wrapText="1" indent="1"/>
    </xf>
    <xf numFmtId="0" fontId="8" fillId="0" borderId="14" xfId="0" applyFont="1" applyBorder="1" applyAlignment="1" applyProtection="1">
      <alignment horizontal="left" vertical="center" wrapText="1" indent="1"/>
    </xf>
    <xf numFmtId="0" fontId="6" fillId="0" borderId="11" xfId="1" applyFont="1" applyFill="1" applyBorder="1" applyAlignment="1" applyProtection="1">
      <alignment horizontal="left" vertical="center" wrapText="1" indent="6"/>
    </xf>
    <xf numFmtId="0" fontId="10" fillId="0" borderId="3" xfId="1" applyFont="1" applyFill="1" applyBorder="1" applyAlignment="1" applyProtection="1">
      <alignment horizontal="left" vertical="center" wrapText="1" indent="1"/>
    </xf>
    <xf numFmtId="3" fontId="10" fillId="0" borderId="5" xfId="1" applyNumberFormat="1" applyFont="1" applyFill="1" applyBorder="1" applyAlignment="1" applyProtection="1">
      <alignment horizontal="right" vertical="center" wrapText="1" indent="1"/>
    </xf>
    <xf numFmtId="3" fontId="6" fillId="0" borderId="27" xfId="1" applyNumberFormat="1" applyFont="1" applyFill="1" applyBorder="1" applyAlignment="1" applyProtection="1">
      <alignment horizontal="right" vertical="center" wrapText="1" indent="1"/>
    </xf>
    <xf numFmtId="0" fontId="6" fillId="0" borderId="28" xfId="1" applyFont="1" applyFill="1" applyBorder="1" applyAlignment="1" applyProtection="1">
      <alignment horizontal="left" vertical="center" wrapText="1" indent="1"/>
    </xf>
    <xf numFmtId="3" fontId="6" fillId="0" borderId="0" xfId="1" applyNumberFormat="1" applyFont="1" applyFill="1" applyBorder="1" applyAlignment="1" applyProtection="1">
      <alignment horizontal="right" vertical="center" wrapText="1" indent="1"/>
    </xf>
    <xf numFmtId="0" fontId="10" fillId="0" borderId="3" xfId="1" applyFont="1" applyFill="1" applyBorder="1" applyAlignment="1" applyProtection="1">
      <alignment horizontal="right" vertical="center" wrapText="1" indent="2"/>
    </xf>
    <xf numFmtId="0" fontId="13" fillId="0" borderId="0" xfId="1" applyFont="1" applyFill="1" applyProtection="1"/>
    <xf numFmtId="0" fontId="14" fillId="0" borderId="0" xfId="1" applyFont="1" applyFill="1" applyProtection="1"/>
    <xf numFmtId="0" fontId="9" fillId="0" borderId="19" xfId="0" applyFont="1" applyBorder="1" applyAlignment="1" applyProtection="1">
      <alignment horizontal="left" vertical="center" wrapText="1" indent="1"/>
    </xf>
    <xf numFmtId="0" fontId="12" fillId="0" borderId="20" xfId="0" applyFont="1" applyBorder="1" applyAlignment="1" applyProtection="1">
      <alignment horizontal="left" vertical="center" wrapText="1" indent="1"/>
    </xf>
    <xf numFmtId="3" fontId="12" fillId="0" borderId="21" xfId="0" applyNumberFormat="1" applyFont="1" applyBorder="1" applyAlignment="1" applyProtection="1">
      <alignment horizontal="right" vertical="center" wrapText="1" indent="1"/>
    </xf>
    <xf numFmtId="0" fontId="1" fillId="0" borderId="30" xfId="1" applyFont="1" applyFill="1" applyBorder="1" applyProtection="1"/>
    <xf numFmtId="0" fontId="1" fillId="0" borderId="0" xfId="1" applyFont="1" applyFill="1" applyBorder="1" applyProtection="1"/>
    <xf numFmtId="0" fontId="1" fillId="0" borderId="0" xfId="1" applyFill="1" applyBorder="1" applyProtection="1"/>
    <xf numFmtId="0" fontId="1" fillId="0" borderId="0" xfId="1" applyFont="1" applyFill="1" applyProtection="1"/>
    <xf numFmtId="3" fontId="8" fillId="0" borderId="33" xfId="0" applyNumberFormat="1" applyFont="1" applyBorder="1" applyAlignment="1" applyProtection="1">
      <alignment horizontal="right" wrapText="1" indent="1"/>
    </xf>
    <xf numFmtId="3" fontId="9" fillId="0" borderId="4" xfId="0" applyNumberFormat="1" applyFont="1" applyBorder="1" applyAlignment="1" applyProtection="1">
      <alignment horizontal="right" vertical="center" wrapText="1" indent="1"/>
    </xf>
    <xf numFmtId="3" fontId="8" fillId="0" borderId="34" xfId="0" applyNumberFormat="1" applyFont="1" applyBorder="1" applyAlignment="1" applyProtection="1">
      <alignment horizontal="right" wrapText="1" indent="1"/>
    </xf>
    <xf numFmtId="3" fontId="8" fillId="0" borderId="35" xfId="0" applyNumberFormat="1" applyFont="1" applyBorder="1" applyAlignment="1" applyProtection="1">
      <alignment horizontal="right" wrapText="1" indent="1"/>
    </xf>
    <xf numFmtId="3" fontId="9" fillId="0" borderId="4" xfId="0" applyNumberFormat="1" applyFont="1" applyBorder="1" applyAlignment="1" applyProtection="1">
      <alignment horizontal="right" wrapText="1" indent="1"/>
    </xf>
    <xf numFmtId="3" fontId="9" fillId="0" borderId="36" xfId="0" applyNumberFormat="1" applyFont="1" applyBorder="1" applyAlignment="1" applyProtection="1">
      <alignment horizontal="right" wrapText="1" indent="1"/>
    </xf>
    <xf numFmtId="164" fontId="3" fillId="0" borderId="1" xfId="1" applyNumberFormat="1" applyFont="1" applyFill="1" applyBorder="1" applyAlignment="1" applyProtection="1">
      <alignment horizontal="left" vertical="center"/>
    </xf>
    <xf numFmtId="3" fontId="6" fillId="0" borderId="9" xfId="1" applyNumberFormat="1" applyFont="1" applyFill="1" applyBorder="1" applyAlignment="1" applyProtection="1">
      <alignment horizontal="right" vertical="center" wrapText="1" indent="1"/>
    </xf>
    <xf numFmtId="3" fontId="6" fillId="0" borderId="34" xfId="1" applyNumberFormat="1" applyFont="1" applyFill="1" applyBorder="1" applyAlignment="1" applyProtection="1">
      <alignment horizontal="right" vertical="center" wrapText="1" indent="1"/>
    </xf>
    <xf numFmtId="3" fontId="6" fillId="0" borderId="35" xfId="1" applyNumberFormat="1" applyFont="1" applyFill="1" applyBorder="1" applyAlignment="1" applyProtection="1">
      <alignment horizontal="right" vertical="center" wrapText="1" indent="1"/>
    </xf>
    <xf numFmtId="3" fontId="6" fillId="0" borderId="33" xfId="1" applyNumberFormat="1" applyFont="1" applyFill="1" applyBorder="1" applyAlignment="1" applyProtection="1">
      <alignment horizontal="right" vertical="center" wrapText="1" indent="1"/>
    </xf>
    <xf numFmtId="3" fontId="6" fillId="0" borderId="37" xfId="1" applyNumberFormat="1" applyFont="1" applyFill="1" applyBorder="1" applyAlignment="1" applyProtection="1">
      <alignment horizontal="right" vertical="center" wrapText="1" indent="1"/>
    </xf>
    <xf numFmtId="3" fontId="8" fillId="0" borderId="34" xfId="0" applyNumberFormat="1" applyFont="1" applyBorder="1" applyAlignment="1" applyProtection="1">
      <alignment horizontal="right" vertical="center" wrapText="1" indent="1"/>
    </xf>
    <xf numFmtId="3" fontId="10" fillId="0" borderId="4" xfId="1" applyNumberFormat="1" applyFont="1" applyFill="1" applyBorder="1" applyAlignment="1" applyProtection="1">
      <alignment horizontal="right" vertical="center" wrapText="1" indent="1"/>
    </xf>
    <xf numFmtId="3" fontId="6" fillId="0" borderId="38" xfId="1" applyNumberFormat="1" applyFont="1" applyFill="1" applyBorder="1" applyAlignment="1" applyProtection="1">
      <alignment horizontal="right" vertical="center" wrapText="1" indent="1"/>
    </xf>
    <xf numFmtId="3" fontId="6" fillId="0" borderId="29" xfId="1" applyNumberFormat="1" applyFont="1" applyFill="1" applyBorder="1" applyAlignment="1" applyProtection="1">
      <alignment horizontal="right" vertical="center" wrapText="1" indent="1"/>
    </xf>
    <xf numFmtId="0" fontId="10" fillId="0" borderId="4" xfId="1" applyFont="1" applyFill="1" applyBorder="1" applyAlignment="1" applyProtection="1">
      <alignment horizontal="right" vertical="center" wrapText="1" indent="2"/>
    </xf>
    <xf numFmtId="3" fontId="12" fillId="0" borderId="36" xfId="0" applyNumberFormat="1" applyFont="1" applyBorder="1" applyAlignment="1" applyProtection="1">
      <alignment horizontal="right" vertical="center" wrapText="1" indent="1"/>
    </xf>
    <xf numFmtId="164" fontId="3" fillId="0" borderId="31" xfId="1" applyNumberFormat="1" applyFont="1" applyFill="1" applyBorder="1" applyAlignment="1" applyProtection="1">
      <alignment horizontal="left" vertical="center"/>
    </xf>
    <xf numFmtId="164" fontId="3" fillId="0" borderId="1" xfId="1" applyNumberFormat="1" applyFont="1" applyFill="1" applyBorder="1" applyAlignment="1" applyProtection="1">
      <alignment horizontal="left" vertical="center"/>
    </xf>
    <xf numFmtId="164" fontId="2" fillId="0" borderId="0" xfId="1" applyNumberFormat="1" applyFont="1" applyFill="1" applyBorder="1" applyAlignment="1" applyProtection="1">
      <alignment horizontal="center" vertical="center"/>
    </xf>
    <xf numFmtId="164" fontId="3" fillId="0" borderId="1" xfId="1" applyNumberFormat="1" applyFont="1" applyFill="1" applyBorder="1" applyAlignment="1" applyProtection="1">
      <alignment horizontal="left"/>
    </xf>
    <xf numFmtId="0" fontId="14" fillId="0" borderId="30" xfId="1" applyFont="1" applyFill="1" applyBorder="1" applyAlignment="1" applyProtection="1">
      <alignment horizontal="center"/>
    </xf>
    <xf numFmtId="0" fontId="14" fillId="0" borderId="0" xfId="1" applyFont="1" applyFill="1" applyBorder="1" applyAlignment="1" applyProtection="1">
      <alignment horizontal="center"/>
    </xf>
    <xf numFmtId="0" fontId="14" fillId="0" borderId="29" xfId="1" applyFont="1" applyFill="1" applyBorder="1" applyAlignment="1" applyProtection="1">
      <alignment horizontal="center"/>
    </xf>
    <xf numFmtId="49" fontId="6" fillId="0" borderId="40" xfId="1" applyNumberFormat="1" applyFont="1" applyFill="1" applyBorder="1" applyAlignment="1" applyProtection="1">
      <alignment horizontal="left" vertical="center" wrapText="1" indent="1"/>
    </xf>
    <xf numFmtId="3" fontId="8" fillId="0" borderId="27" xfId="0" applyNumberFormat="1" applyFont="1" applyBorder="1" applyAlignment="1" applyProtection="1">
      <alignment horizontal="right" wrapText="1" indent="1"/>
    </xf>
    <xf numFmtId="0" fontId="8" fillId="0" borderId="39" xfId="0" applyFont="1" applyBorder="1" applyAlignment="1" applyProtection="1">
      <alignment horizontal="left" wrapText="1" indent="1"/>
    </xf>
    <xf numFmtId="0" fontId="1" fillId="0" borderId="29" xfId="1" applyFont="1" applyFill="1" applyBorder="1" applyProtection="1"/>
    <xf numFmtId="164" fontId="3" fillId="0" borderId="32" xfId="1" applyNumberFormat="1" applyFont="1" applyFill="1" applyBorder="1" applyAlignment="1" applyProtection="1">
      <alignment horizontal="left" vertical="center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K159"/>
  <sheetViews>
    <sheetView tabSelected="1" zoomScale="120" zoomScaleNormal="120" zoomScaleSheetLayoutView="100" workbookViewId="0">
      <selection activeCell="C158" sqref="C158"/>
    </sheetView>
  </sheetViews>
  <sheetFormatPr defaultRowHeight="15.75" x14ac:dyDescent="0.25"/>
  <cols>
    <col min="1" max="1" width="9.5" style="86" customWidth="1"/>
    <col min="2" max="2" width="55" style="86" customWidth="1"/>
    <col min="3" max="3" width="15.6640625" style="86" customWidth="1"/>
    <col min="4" max="5" width="14.5" style="86" customWidth="1"/>
    <col min="6" max="6" width="13.33203125" style="1" customWidth="1"/>
    <col min="7" max="7" width="9.83203125" style="1" bestFit="1" customWidth="1"/>
    <col min="8" max="16384" width="9.33203125" style="1"/>
  </cols>
  <sheetData>
    <row r="1" spans="1:6" ht="15.95" customHeight="1" x14ac:dyDescent="0.25">
      <c r="A1" s="107" t="s">
        <v>0</v>
      </c>
      <c r="B1" s="107"/>
      <c r="C1" s="107"/>
      <c r="D1" s="107"/>
      <c r="E1" s="107"/>
    </row>
    <row r="2" spans="1:6" ht="15.95" customHeight="1" thickBot="1" x14ac:dyDescent="0.3">
      <c r="A2" s="106" t="s">
        <v>271</v>
      </c>
      <c r="B2" s="106"/>
      <c r="C2" s="2"/>
      <c r="D2" s="2"/>
      <c r="E2" s="2"/>
    </row>
    <row r="3" spans="1:6" ht="38.1" customHeight="1" thickBot="1" x14ac:dyDescent="0.3">
      <c r="A3" s="3" t="s">
        <v>1</v>
      </c>
      <c r="B3" s="4" t="s">
        <v>2</v>
      </c>
      <c r="C3" s="5" t="s">
        <v>272</v>
      </c>
      <c r="D3" s="6" t="s">
        <v>3</v>
      </c>
      <c r="E3" s="5" t="s">
        <v>4</v>
      </c>
    </row>
    <row r="4" spans="1:6" s="11" customFormat="1" ht="12" customHeight="1" thickBot="1" x14ac:dyDescent="0.25">
      <c r="A4" s="7"/>
      <c r="B4" s="8" t="s">
        <v>5</v>
      </c>
      <c r="C4" s="9" t="s">
        <v>6</v>
      </c>
      <c r="D4" s="9" t="s">
        <v>7</v>
      </c>
      <c r="E4" s="10" t="s">
        <v>8</v>
      </c>
    </row>
    <row r="5" spans="1:6" s="17" customFormat="1" ht="12" customHeight="1" thickBot="1" x14ac:dyDescent="0.25">
      <c r="A5" s="12" t="s">
        <v>9</v>
      </c>
      <c r="B5" s="13" t="s">
        <v>10</v>
      </c>
      <c r="C5" s="14">
        <f>SUM(C6:C9)</f>
        <v>283915279</v>
      </c>
      <c r="D5" s="14">
        <f>SUM(D6:D9)</f>
        <v>283915279</v>
      </c>
      <c r="E5" s="15"/>
      <c r="F5" s="16"/>
    </row>
    <row r="6" spans="1:6" s="17" customFormat="1" ht="12" customHeight="1" x14ac:dyDescent="0.2">
      <c r="A6" s="18" t="s">
        <v>11</v>
      </c>
      <c r="B6" s="19" t="s">
        <v>12</v>
      </c>
      <c r="C6" s="20">
        <v>96959526</v>
      </c>
      <c r="D6" s="20">
        <v>96959526</v>
      </c>
      <c r="E6" s="87"/>
    </row>
    <row r="7" spans="1:6" s="17" customFormat="1" ht="12" customHeight="1" x14ac:dyDescent="0.2">
      <c r="A7" s="21" t="s">
        <v>13</v>
      </c>
      <c r="B7" s="22" t="s">
        <v>14</v>
      </c>
      <c r="C7" s="20"/>
      <c r="D7" s="20"/>
      <c r="E7" s="87"/>
    </row>
    <row r="8" spans="1:6" s="17" customFormat="1" ht="12" customHeight="1" thickBot="1" x14ac:dyDescent="0.25">
      <c r="A8" s="21" t="s">
        <v>15</v>
      </c>
      <c r="B8" s="25" t="s">
        <v>16</v>
      </c>
      <c r="C8" s="20">
        <v>182938792</v>
      </c>
      <c r="D8" s="20">
        <v>182938792</v>
      </c>
      <c r="E8" s="87"/>
    </row>
    <row r="9" spans="1:6" s="17" customFormat="1" ht="12" customHeight="1" thickBot="1" x14ac:dyDescent="0.25">
      <c r="A9" s="112" t="s">
        <v>17</v>
      </c>
      <c r="B9" s="114" t="s">
        <v>18</v>
      </c>
      <c r="C9" s="113">
        <v>4016961</v>
      </c>
      <c r="D9" s="113">
        <v>4016961</v>
      </c>
      <c r="E9" s="87"/>
    </row>
    <row r="10" spans="1:6" s="17" customFormat="1" ht="12" customHeight="1" x14ac:dyDescent="0.2">
      <c r="A10" s="21" t="s">
        <v>19</v>
      </c>
      <c r="B10" s="19" t="s">
        <v>20</v>
      </c>
      <c r="C10" s="20"/>
      <c r="D10" s="20"/>
      <c r="E10" s="87"/>
    </row>
    <row r="11" spans="1:6" s="17" customFormat="1" ht="12" customHeight="1" thickBot="1" x14ac:dyDescent="0.25">
      <c r="A11" s="24" t="s">
        <v>21</v>
      </c>
      <c r="B11" s="25" t="s">
        <v>22</v>
      </c>
      <c r="C11" s="20"/>
      <c r="D11" s="20"/>
      <c r="E11" s="87"/>
    </row>
    <row r="12" spans="1:6" s="17" customFormat="1" ht="12" customHeight="1" thickBot="1" x14ac:dyDescent="0.25">
      <c r="A12" s="12" t="s">
        <v>23</v>
      </c>
      <c r="B12" s="27" t="s">
        <v>24</v>
      </c>
      <c r="C12" s="28">
        <v>135614980</v>
      </c>
      <c r="D12" s="28">
        <v>135614980</v>
      </c>
      <c r="E12" s="88"/>
      <c r="F12" s="16"/>
    </row>
    <row r="13" spans="1:6" s="17" customFormat="1" ht="12" customHeight="1" x14ac:dyDescent="0.2">
      <c r="A13" s="18" t="s">
        <v>25</v>
      </c>
      <c r="B13" s="19" t="s">
        <v>26</v>
      </c>
      <c r="C13" s="20"/>
      <c r="D13" s="20"/>
      <c r="E13" s="87"/>
    </row>
    <row r="14" spans="1:6" s="17" customFormat="1" ht="12" customHeight="1" x14ac:dyDescent="0.2">
      <c r="A14" s="21" t="s">
        <v>27</v>
      </c>
      <c r="B14" s="22" t="s">
        <v>28</v>
      </c>
      <c r="C14" s="20"/>
      <c r="D14" s="20"/>
      <c r="E14" s="87"/>
    </row>
    <row r="15" spans="1:6" s="17" customFormat="1" ht="12" customHeight="1" x14ac:dyDescent="0.2">
      <c r="A15" s="21" t="s">
        <v>29</v>
      </c>
      <c r="B15" s="22" t="s">
        <v>30</v>
      </c>
      <c r="C15" s="20"/>
      <c r="D15" s="20"/>
      <c r="E15" s="87"/>
    </row>
    <row r="16" spans="1:6" s="17" customFormat="1" ht="12" customHeight="1" x14ac:dyDescent="0.2">
      <c r="A16" s="21" t="s">
        <v>31</v>
      </c>
      <c r="B16" s="22" t="s">
        <v>32</v>
      </c>
      <c r="C16" s="20"/>
      <c r="D16" s="20"/>
      <c r="E16" s="87"/>
    </row>
    <row r="17" spans="1:6" s="17" customFormat="1" ht="12" customHeight="1" x14ac:dyDescent="0.2">
      <c r="A17" s="21" t="s">
        <v>33</v>
      </c>
      <c r="B17" s="22" t="s">
        <v>34</v>
      </c>
      <c r="C17" s="20">
        <v>135614980</v>
      </c>
      <c r="D17" s="20">
        <v>135614980</v>
      </c>
      <c r="E17" s="87"/>
    </row>
    <row r="18" spans="1:6" s="17" customFormat="1" ht="12" customHeight="1" thickBot="1" x14ac:dyDescent="0.25">
      <c r="A18" s="24" t="s">
        <v>35</v>
      </c>
      <c r="B18" s="25" t="s">
        <v>36</v>
      </c>
      <c r="C18" s="20"/>
      <c r="D18" s="20"/>
      <c r="E18" s="87"/>
    </row>
    <row r="19" spans="1:6" s="17" customFormat="1" ht="21" customHeight="1" thickBot="1" x14ac:dyDescent="0.25">
      <c r="A19" s="12" t="s">
        <v>37</v>
      </c>
      <c r="B19" s="13" t="s">
        <v>38</v>
      </c>
      <c r="C19" s="15"/>
      <c r="D19" s="15"/>
      <c r="E19" s="15"/>
    </row>
    <row r="20" spans="1:6" s="17" customFormat="1" ht="12" customHeight="1" x14ac:dyDescent="0.2">
      <c r="A20" s="18" t="s">
        <v>39</v>
      </c>
      <c r="B20" s="19" t="s">
        <v>40</v>
      </c>
      <c r="C20" s="20"/>
      <c r="D20" s="20"/>
      <c r="E20" s="87"/>
    </row>
    <row r="21" spans="1:6" s="17" customFormat="1" ht="12" customHeight="1" x14ac:dyDescent="0.2">
      <c r="A21" s="21" t="s">
        <v>41</v>
      </c>
      <c r="B21" s="22" t="s">
        <v>42</v>
      </c>
      <c r="C21" s="23"/>
      <c r="D21" s="23"/>
      <c r="E21" s="89"/>
    </row>
    <row r="22" spans="1:6" s="17" customFormat="1" ht="12" customHeight="1" x14ac:dyDescent="0.2">
      <c r="A22" s="21" t="s">
        <v>43</v>
      </c>
      <c r="B22" s="22" t="s">
        <v>44</v>
      </c>
      <c r="C22" s="23"/>
      <c r="D22" s="23"/>
      <c r="E22" s="89"/>
    </row>
    <row r="23" spans="1:6" s="17" customFormat="1" ht="12" customHeight="1" x14ac:dyDescent="0.2">
      <c r="A23" s="21" t="s">
        <v>45</v>
      </c>
      <c r="B23" s="22" t="s">
        <v>46</v>
      </c>
      <c r="C23" s="23"/>
      <c r="D23" s="23"/>
      <c r="E23" s="89"/>
    </row>
    <row r="24" spans="1:6" s="17" customFormat="1" ht="12" customHeight="1" x14ac:dyDescent="0.2">
      <c r="A24" s="21" t="s">
        <v>47</v>
      </c>
      <c r="B24" s="22" t="s">
        <v>48</v>
      </c>
      <c r="C24" s="23"/>
      <c r="D24" s="23"/>
      <c r="E24" s="89"/>
    </row>
    <row r="25" spans="1:6" s="17" customFormat="1" ht="12" customHeight="1" thickBot="1" x14ac:dyDescent="0.25">
      <c r="A25" s="24" t="s">
        <v>49</v>
      </c>
      <c r="B25" s="25" t="s">
        <v>50</v>
      </c>
      <c r="C25" s="26"/>
      <c r="D25" s="26"/>
      <c r="E25" s="90"/>
    </row>
    <row r="26" spans="1:6" s="17" customFormat="1" ht="12" customHeight="1" thickBot="1" x14ac:dyDescent="0.25">
      <c r="A26" s="12" t="s">
        <v>51</v>
      </c>
      <c r="B26" s="13" t="s">
        <v>52</v>
      </c>
      <c r="C26" s="14">
        <f>SUM(C29:C33)</f>
        <v>7882976</v>
      </c>
      <c r="D26" s="14">
        <f>SUM(D29:D33)</f>
        <v>7882976</v>
      </c>
      <c r="E26" s="15"/>
      <c r="F26" s="16"/>
    </row>
    <row r="27" spans="1:6" s="17" customFormat="1" ht="12" customHeight="1" x14ac:dyDescent="0.2">
      <c r="A27" s="18" t="s">
        <v>53</v>
      </c>
      <c r="B27" s="19" t="s">
        <v>54</v>
      </c>
      <c r="C27" s="20"/>
      <c r="D27" s="20"/>
      <c r="E27" s="87"/>
    </row>
    <row r="28" spans="1:6" s="17" customFormat="1" ht="12" customHeight="1" x14ac:dyDescent="0.2">
      <c r="A28" s="21" t="s">
        <v>55</v>
      </c>
      <c r="B28" s="22" t="s">
        <v>56</v>
      </c>
      <c r="C28" s="20"/>
      <c r="D28" s="20"/>
      <c r="E28" s="87"/>
    </row>
    <row r="29" spans="1:6" s="17" customFormat="1" ht="12" customHeight="1" x14ac:dyDescent="0.2">
      <c r="A29" s="21" t="s">
        <v>57</v>
      </c>
      <c r="B29" s="22" t="s">
        <v>58</v>
      </c>
      <c r="C29" s="20"/>
      <c r="D29" s="20"/>
      <c r="E29" s="87"/>
    </row>
    <row r="30" spans="1:6" s="17" customFormat="1" ht="12" customHeight="1" x14ac:dyDescent="0.2">
      <c r="A30" s="21" t="s">
        <v>59</v>
      </c>
      <c r="B30" s="29" t="s">
        <v>60</v>
      </c>
      <c r="C30" s="20">
        <v>6000000</v>
      </c>
      <c r="D30" s="20">
        <v>6000000</v>
      </c>
      <c r="E30" s="87"/>
    </row>
    <row r="31" spans="1:6" s="17" customFormat="1" ht="12" customHeight="1" x14ac:dyDescent="0.2">
      <c r="A31" s="21" t="s">
        <v>61</v>
      </c>
      <c r="B31" s="22" t="s">
        <v>62</v>
      </c>
      <c r="C31" s="20">
        <v>1800000</v>
      </c>
      <c r="D31" s="20">
        <v>1800000</v>
      </c>
      <c r="E31" s="87"/>
    </row>
    <row r="32" spans="1:6" s="17" customFormat="1" ht="12" customHeight="1" x14ac:dyDescent="0.2">
      <c r="A32" s="21" t="s">
        <v>63</v>
      </c>
      <c r="B32" s="22" t="s">
        <v>64</v>
      </c>
      <c r="C32" s="20"/>
      <c r="D32" s="20"/>
      <c r="E32" s="87"/>
    </row>
    <row r="33" spans="1:6" s="17" customFormat="1" ht="12" customHeight="1" thickBot="1" x14ac:dyDescent="0.25">
      <c r="A33" s="24" t="s">
        <v>65</v>
      </c>
      <c r="B33" s="25" t="s">
        <v>66</v>
      </c>
      <c r="C33" s="20">
        <v>82976</v>
      </c>
      <c r="D33" s="20">
        <v>82976</v>
      </c>
      <c r="E33" s="87"/>
    </row>
    <row r="34" spans="1:6" s="17" customFormat="1" ht="12" customHeight="1" thickBot="1" x14ac:dyDescent="0.25">
      <c r="A34" s="12" t="s">
        <v>67</v>
      </c>
      <c r="B34" s="13" t="s">
        <v>68</v>
      </c>
      <c r="C34" s="14">
        <f>SUM(C36:C43)</f>
        <v>2724000</v>
      </c>
      <c r="D34" s="14">
        <f>SUM(D36:D43)</f>
        <v>2724000</v>
      </c>
      <c r="E34" s="15"/>
      <c r="F34" s="16"/>
    </row>
    <row r="35" spans="1:6" s="17" customFormat="1" ht="12" customHeight="1" x14ac:dyDescent="0.2">
      <c r="A35" s="18" t="s">
        <v>69</v>
      </c>
      <c r="B35" s="19" t="s">
        <v>70</v>
      </c>
      <c r="C35" s="20"/>
      <c r="D35" s="20"/>
      <c r="E35" s="87"/>
    </row>
    <row r="36" spans="1:6" s="17" customFormat="1" ht="12" customHeight="1" x14ac:dyDescent="0.2">
      <c r="A36" s="21" t="s">
        <v>71</v>
      </c>
      <c r="B36" s="22" t="s">
        <v>72</v>
      </c>
      <c r="C36" s="20">
        <v>1200000</v>
      </c>
      <c r="D36" s="20">
        <v>1200000</v>
      </c>
      <c r="E36" s="87"/>
    </row>
    <row r="37" spans="1:6" s="17" customFormat="1" ht="12" customHeight="1" x14ac:dyDescent="0.2">
      <c r="A37" s="21" t="s">
        <v>73</v>
      </c>
      <c r="B37" s="22" t="s">
        <v>74</v>
      </c>
      <c r="C37" s="20"/>
      <c r="D37" s="20"/>
      <c r="E37" s="87"/>
    </row>
    <row r="38" spans="1:6" s="17" customFormat="1" ht="12" customHeight="1" x14ac:dyDescent="0.2">
      <c r="A38" s="21" t="s">
        <v>75</v>
      </c>
      <c r="B38" s="22" t="s">
        <v>76</v>
      </c>
      <c r="C38" s="20"/>
      <c r="D38" s="20"/>
      <c r="E38" s="87"/>
    </row>
    <row r="39" spans="1:6" s="17" customFormat="1" ht="12" customHeight="1" x14ac:dyDescent="0.2">
      <c r="A39" s="21" t="s">
        <v>77</v>
      </c>
      <c r="B39" s="22" t="s">
        <v>78</v>
      </c>
      <c r="C39" s="20">
        <v>1200000</v>
      </c>
      <c r="D39" s="20">
        <v>1200000</v>
      </c>
      <c r="E39" s="87"/>
    </row>
    <row r="40" spans="1:6" s="17" customFormat="1" ht="12" customHeight="1" x14ac:dyDescent="0.2">
      <c r="A40" s="21" t="s">
        <v>79</v>
      </c>
      <c r="B40" s="22" t="s">
        <v>80</v>
      </c>
      <c r="C40" s="20">
        <v>324000</v>
      </c>
      <c r="D40" s="20">
        <v>324000</v>
      </c>
      <c r="E40" s="87"/>
    </row>
    <row r="41" spans="1:6" s="17" customFormat="1" ht="12" customHeight="1" x14ac:dyDescent="0.2">
      <c r="A41" s="21" t="s">
        <v>81</v>
      </c>
      <c r="B41" s="22" t="s">
        <v>82</v>
      </c>
      <c r="C41" s="20"/>
      <c r="D41" s="20"/>
      <c r="E41" s="87"/>
    </row>
    <row r="42" spans="1:6" s="17" customFormat="1" ht="12" customHeight="1" x14ac:dyDescent="0.2">
      <c r="A42" s="21" t="s">
        <v>83</v>
      </c>
      <c r="B42" s="22" t="s">
        <v>84</v>
      </c>
      <c r="C42" s="20"/>
      <c r="D42" s="20"/>
      <c r="E42" s="87"/>
    </row>
    <row r="43" spans="1:6" s="17" customFormat="1" ht="12" customHeight="1" x14ac:dyDescent="0.2">
      <c r="A43" s="21" t="s">
        <v>85</v>
      </c>
      <c r="B43" s="22" t="s">
        <v>86</v>
      </c>
      <c r="C43" s="20"/>
      <c r="D43" s="20"/>
      <c r="E43" s="87"/>
    </row>
    <row r="44" spans="1:6" s="17" customFormat="1" ht="12" customHeight="1" x14ac:dyDescent="0.2">
      <c r="A44" s="21" t="s">
        <v>87</v>
      </c>
      <c r="B44" s="25" t="s">
        <v>88</v>
      </c>
      <c r="C44" s="20"/>
      <c r="D44" s="20"/>
      <c r="E44" s="87"/>
    </row>
    <row r="45" spans="1:6" s="17" customFormat="1" ht="12" customHeight="1" thickBot="1" x14ac:dyDescent="0.25">
      <c r="A45" s="21" t="s">
        <v>89</v>
      </c>
      <c r="B45" s="25" t="s">
        <v>90</v>
      </c>
      <c r="C45" s="20"/>
      <c r="D45" s="20"/>
      <c r="E45" s="87"/>
    </row>
    <row r="46" spans="1:6" s="17" customFormat="1" ht="12" customHeight="1" thickBot="1" x14ac:dyDescent="0.25">
      <c r="A46" s="12" t="s">
        <v>91</v>
      </c>
      <c r="B46" s="13" t="s">
        <v>92</v>
      </c>
      <c r="C46" s="14"/>
      <c r="D46" s="14"/>
      <c r="E46" s="15"/>
      <c r="F46" s="16"/>
    </row>
    <row r="47" spans="1:6" s="17" customFormat="1" ht="12" customHeight="1" x14ac:dyDescent="0.2">
      <c r="A47" s="18" t="s">
        <v>93</v>
      </c>
      <c r="B47" s="19" t="s">
        <v>94</v>
      </c>
      <c r="C47" s="20"/>
      <c r="D47" s="20"/>
      <c r="E47" s="87"/>
    </row>
    <row r="48" spans="1:6" s="17" customFormat="1" ht="12" customHeight="1" x14ac:dyDescent="0.2">
      <c r="A48" s="21" t="s">
        <v>95</v>
      </c>
      <c r="B48" s="22" t="s">
        <v>96</v>
      </c>
      <c r="C48" s="20"/>
      <c r="D48" s="20"/>
      <c r="E48" s="87"/>
    </row>
    <row r="49" spans="1:7" s="17" customFormat="1" ht="12" customHeight="1" x14ac:dyDescent="0.2">
      <c r="A49" s="21" t="s">
        <v>97</v>
      </c>
      <c r="B49" s="22" t="s">
        <v>98</v>
      </c>
      <c r="C49" s="20"/>
      <c r="D49" s="20"/>
      <c r="E49" s="87"/>
    </row>
    <row r="50" spans="1:7" s="17" customFormat="1" ht="12" customHeight="1" x14ac:dyDescent="0.2">
      <c r="A50" s="21" t="s">
        <v>99</v>
      </c>
      <c r="B50" s="22" t="s">
        <v>100</v>
      </c>
      <c r="C50" s="20"/>
      <c r="D50" s="20"/>
      <c r="E50" s="87"/>
    </row>
    <row r="51" spans="1:7" s="17" customFormat="1" ht="12" customHeight="1" thickBot="1" x14ac:dyDescent="0.25">
      <c r="A51" s="24" t="s">
        <v>101</v>
      </c>
      <c r="B51" s="25" t="s">
        <v>102</v>
      </c>
      <c r="C51" s="20"/>
      <c r="D51" s="20"/>
      <c r="E51" s="87"/>
    </row>
    <row r="52" spans="1:7" s="17" customFormat="1" ht="12" customHeight="1" thickBot="1" x14ac:dyDescent="0.25">
      <c r="A52" s="12" t="s">
        <v>103</v>
      </c>
      <c r="B52" s="13" t="s">
        <v>104</v>
      </c>
      <c r="C52" s="14">
        <v>600000</v>
      </c>
      <c r="D52" s="14">
        <v>600000</v>
      </c>
      <c r="E52" s="15"/>
      <c r="G52" s="16"/>
    </row>
    <row r="53" spans="1:7" s="17" customFormat="1" ht="12.75" customHeight="1" x14ac:dyDescent="0.2">
      <c r="A53" s="18" t="s">
        <v>105</v>
      </c>
      <c r="B53" s="19" t="s">
        <v>106</v>
      </c>
      <c r="C53" s="20"/>
      <c r="D53" s="20"/>
      <c r="E53" s="87"/>
    </row>
    <row r="54" spans="1:7" s="17" customFormat="1" ht="12" customHeight="1" x14ac:dyDescent="0.2">
      <c r="A54" s="21" t="s">
        <v>107</v>
      </c>
      <c r="B54" s="22" t="s">
        <v>108</v>
      </c>
      <c r="C54" s="20">
        <v>600000</v>
      </c>
      <c r="D54" s="20">
        <v>600000</v>
      </c>
      <c r="E54" s="87"/>
    </row>
    <row r="55" spans="1:7" s="17" customFormat="1" ht="12" customHeight="1" x14ac:dyDescent="0.2">
      <c r="A55" s="21" t="s">
        <v>109</v>
      </c>
      <c r="B55" s="22" t="s">
        <v>110</v>
      </c>
      <c r="C55" s="20"/>
      <c r="D55" s="20"/>
      <c r="E55" s="87"/>
    </row>
    <row r="56" spans="1:7" s="17" customFormat="1" ht="12" customHeight="1" thickBot="1" x14ac:dyDescent="0.25">
      <c r="A56" s="24" t="s">
        <v>111</v>
      </c>
      <c r="B56" s="25" t="s">
        <v>112</v>
      </c>
      <c r="C56" s="26"/>
      <c r="D56" s="26"/>
      <c r="E56" s="90"/>
    </row>
    <row r="57" spans="1:7" s="17" customFormat="1" ht="12" customHeight="1" thickBot="1" x14ac:dyDescent="0.25">
      <c r="A57" s="12" t="s">
        <v>113</v>
      </c>
      <c r="B57" s="27" t="s">
        <v>114</v>
      </c>
      <c r="C57" s="28"/>
      <c r="D57" s="28"/>
      <c r="E57" s="88"/>
    </row>
    <row r="58" spans="1:7" s="17" customFormat="1" ht="12" customHeight="1" x14ac:dyDescent="0.2">
      <c r="A58" s="18" t="s">
        <v>115</v>
      </c>
      <c r="B58" s="19" t="s">
        <v>116</v>
      </c>
      <c r="C58" s="20"/>
      <c r="D58" s="20"/>
      <c r="E58" s="87"/>
    </row>
    <row r="59" spans="1:7" s="17" customFormat="1" ht="12" customHeight="1" x14ac:dyDescent="0.2">
      <c r="A59" s="21" t="s">
        <v>117</v>
      </c>
      <c r="B59" s="22" t="s">
        <v>118</v>
      </c>
      <c r="C59" s="23"/>
      <c r="D59" s="23"/>
      <c r="E59" s="89"/>
    </row>
    <row r="60" spans="1:7" s="17" customFormat="1" ht="12" customHeight="1" x14ac:dyDescent="0.2">
      <c r="A60" s="21" t="s">
        <v>119</v>
      </c>
      <c r="B60" s="22" t="s">
        <v>120</v>
      </c>
      <c r="C60" s="23"/>
      <c r="D60" s="23"/>
      <c r="E60" s="89"/>
    </row>
    <row r="61" spans="1:7" s="17" customFormat="1" ht="12" customHeight="1" thickBot="1" x14ac:dyDescent="0.25">
      <c r="A61" s="24" t="s">
        <v>121</v>
      </c>
      <c r="B61" s="25" t="s">
        <v>122</v>
      </c>
      <c r="C61" s="26"/>
      <c r="D61" s="26"/>
      <c r="E61" s="90"/>
    </row>
    <row r="62" spans="1:7" s="17" customFormat="1" ht="12" customHeight="1" thickBot="1" x14ac:dyDescent="0.25">
      <c r="A62" s="12" t="s">
        <v>123</v>
      </c>
      <c r="B62" s="13" t="s">
        <v>124</v>
      </c>
      <c r="C62" s="14">
        <f>C52+C34+C26+C12+C5</f>
        <v>430737235</v>
      </c>
      <c r="D62" s="14">
        <f>D52+D34+D26+D12+D5</f>
        <v>430737235</v>
      </c>
      <c r="E62" s="15"/>
      <c r="F62" s="16"/>
    </row>
    <row r="63" spans="1:7" s="17" customFormat="1" ht="12" customHeight="1" thickBot="1" x14ac:dyDescent="0.25">
      <c r="A63" s="30" t="s">
        <v>125</v>
      </c>
      <c r="B63" s="27" t="s">
        <v>126</v>
      </c>
      <c r="C63" s="28"/>
      <c r="D63" s="28"/>
      <c r="E63" s="88"/>
    </row>
    <row r="64" spans="1:7" s="17" customFormat="1" ht="12" customHeight="1" x14ac:dyDescent="0.2">
      <c r="A64" s="18" t="s">
        <v>127</v>
      </c>
      <c r="B64" s="19" t="s">
        <v>128</v>
      </c>
      <c r="C64" s="20"/>
      <c r="D64" s="20"/>
      <c r="E64" s="87"/>
    </row>
    <row r="65" spans="1:5" s="17" customFormat="1" ht="12" customHeight="1" x14ac:dyDescent="0.2">
      <c r="A65" s="21" t="s">
        <v>129</v>
      </c>
      <c r="B65" s="22" t="s">
        <v>130</v>
      </c>
      <c r="C65" s="23"/>
      <c r="D65" s="23"/>
      <c r="E65" s="89"/>
    </row>
    <row r="66" spans="1:5" s="17" customFormat="1" ht="12" customHeight="1" thickBot="1" x14ac:dyDescent="0.25">
      <c r="A66" s="24" t="s">
        <v>131</v>
      </c>
      <c r="B66" s="31" t="s">
        <v>132</v>
      </c>
      <c r="C66" s="26"/>
      <c r="D66" s="26"/>
      <c r="E66" s="90"/>
    </row>
    <row r="67" spans="1:5" s="17" customFormat="1" ht="12" customHeight="1" thickBot="1" x14ac:dyDescent="0.25">
      <c r="A67" s="30" t="s">
        <v>133</v>
      </c>
      <c r="B67" s="27" t="s">
        <v>134</v>
      </c>
      <c r="C67" s="28"/>
      <c r="D67" s="28"/>
      <c r="E67" s="88"/>
    </row>
    <row r="68" spans="1:5" s="17" customFormat="1" ht="12" customHeight="1" x14ac:dyDescent="0.2">
      <c r="A68" s="18" t="s">
        <v>135</v>
      </c>
      <c r="B68" s="19" t="s">
        <v>136</v>
      </c>
      <c r="C68" s="20"/>
      <c r="D68" s="20"/>
      <c r="E68" s="87"/>
    </row>
    <row r="69" spans="1:5" s="17" customFormat="1" ht="12" customHeight="1" x14ac:dyDescent="0.2">
      <c r="A69" s="21" t="s">
        <v>137</v>
      </c>
      <c r="B69" s="22" t="s">
        <v>138</v>
      </c>
      <c r="C69" s="23"/>
      <c r="D69" s="23"/>
      <c r="E69" s="89"/>
    </row>
    <row r="70" spans="1:5" s="17" customFormat="1" ht="12" customHeight="1" x14ac:dyDescent="0.2">
      <c r="A70" s="21" t="s">
        <v>139</v>
      </c>
      <c r="B70" s="22" t="s">
        <v>140</v>
      </c>
      <c r="C70" s="23"/>
      <c r="D70" s="23"/>
      <c r="E70" s="89"/>
    </row>
    <row r="71" spans="1:5" s="17" customFormat="1" ht="12" customHeight="1" thickBot="1" x14ac:dyDescent="0.25">
      <c r="A71" s="24" t="s">
        <v>141</v>
      </c>
      <c r="B71" s="25" t="s">
        <v>142</v>
      </c>
      <c r="C71" s="26"/>
      <c r="D71" s="26"/>
      <c r="E71" s="90"/>
    </row>
    <row r="72" spans="1:5" s="17" customFormat="1" ht="12" customHeight="1" thickBot="1" x14ac:dyDescent="0.25">
      <c r="A72" s="30" t="s">
        <v>143</v>
      </c>
      <c r="B72" s="27" t="s">
        <v>144</v>
      </c>
      <c r="C72" s="28">
        <v>126489302</v>
      </c>
      <c r="D72" s="28">
        <v>126489302</v>
      </c>
      <c r="E72" s="88"/>
    </row>
    <row r="73" spans="1:5" s="17" customFormat="1" ht="12" customHeight="1" x14ac:dyDescent="0.2">
      <c r="A73" s="18" t="s">
        <v>145</v>
      </c>
      <c r="B73" s="19" t="s">
        <v>146</v>
      </c>
      <c r="C73" s="20">
        <v>126489302</v>
      </c>
      <c r="D73" s="20">
        <v>126489302</v>
      </c>
      <c r="E73" s="87"/>
    </row>
    <row r="74" spans="1:5" s="17" customFormat="1" ht="12" customHeight="1" thickBot="1" x14ac:dyDescent="0.25">
      <c r="A74" s="24" t="s">
        <v>147</v>
      </c>
      <c r="B74" s="25" t="s">
        <v>148</v>
      </c>
      <c r="C74" s="20"/>
      <c r="D74" s="20"/>
      <c r="E74" s="87"/>
    </row>
    <row r="75" spans="1:5" s="17" customFormat="1" ht="12" customHeight="1" thickBot="1" x14ac:dyDescent="0.25">
      <c r="A75" s="30" t="s">
        <v>149</v>
      </c>
      <c r="B75" s="27" t="s">
        <v>150</v>
      </c>
      <c r="C75" s="28"/>
      <c r="D75" s="28"/>
      <c r="E75" s="88"/>
    </row>
    <row r="76" spans="1:5" s="17" customFormat="1" ht="12" customHeight="1" x14ac:dyDescent="0.2">
      <c r="A76" s="18" t="s">
        <v>151</v>
      </c>
      <c r="B76" s="19" t="s">
        <v>152</v>
      </c>
      <c r="C76" s="20"/>
      <c r="D76" s="20"/>
      <c r="E76" s="87"/>
    </row>
    <row r="77" spans="1:5" s="17" customFormat="1" ht="12" customHeight="1" x14ac:dyDescent="0.2">
      <c r="A77" s="21" t="s">
        <v>153</v>
      </c>
      <c r="B77" s="22" t="s">
        <v>154</v>
      </c>
      <c r="C77" s="20"/>
      <c r="D77" s="20"/>
      <c r="E77" s="87"/>
    </row>
    <row r="78" spans="1:5" s="17" customFormat="1" ht="12" customHeight="1" thickBot="1" x14ac:dyDescent="0.25">
      <c r="A78" s="21" t="s">
        <v>155</v>
      </c>
      <c r="B78" s="22" t="s">
        <v>156</v>
      </c>
      <c r="C78" s="23"/>
      <c r="D78" s="23"/>
      <c r="E78" s="89"/>
    </row>
    <row r="79" spans="1:5" s="17" customFormat="1" ht="12" customHeight="1" thickBot="1" x14ac:dyDescent="0.25">
      <c r="A79" s="30" t="s">
        <v>157</v>
      </c>
      <c r="B79" s="27" t="s">
        <v>158</v>
      </c>
      <c r="C79" s="28"/>
      <c r="D79" s="28"/>
      <c r="E79" s="88"/>
    </row>
    <row r="80" spans="1:5" s="17" customFormat="1" ht="12" customHeight="1" x14ac:dyDescent="0.2">
      <c r="A80" s="32" t="s">
        <v>159</v>
      </c>
      <c r="B80" s="19" t="s">
        <v>160</v>
      </c>
      <c r="C80" s="20"/>
      <c r="D80" s="20"/>
      <c r="E80" s="87"/>
    </row>
    <row r="81" spans="1:7" s="17" customFormat="1" ht="12" customHeight="1" x14ac:dyDescent="0.2">
      <c r="A81" s="33" t="s">
        <v>161</v>
      </c>
      <c r="B81" s="22" t="s">
        <v>162</v>
      </c>
      <c r="C81" s="20"/>
      <c r="D81" s="20"/>
      <c r="E81" s="87"/>
    </row>
    <row r="82" spans="1:7" s="17" customFormat="1" ht="12" customHeight="1" x14ac:dyDescent="0.2">
      <c r="A82" s="33" t="s">
        <v>163</v>
      </c>
      <c r="B82" s="22" t="s">
        <v>164</v>
      </c>
      <c r="C82" s="20"/>
      <c r="D82" s="20"/>
      <c r="E82" s="87"/>
    </row>
    <row r="83" spans="1:7" s="17" customFormat="1" ht="12" customHeight="1" thickBot="1" x14ac:dyDescent="0.25">
      <c r="A83" s="33" t="s">
        <v>165</v>
      </c>
      <c r="B83" s="22" t="s">
        <v>166</v>
      </c>
      <c r="C83" s="23"/>
      <c r="D83" s="23"/>
      <c r="E83" s="89"/>
    </row>
    <row r="84" spans="1:7" s="17" customFormat="1" ht="13.5" customHeight="1" thickBot="1" x14ac:dyDescent="0.25">
      <c r="A84" s="30" t="s">
        <v>167</v>
      </c>
      <c r="B84" s="27" t="s">
        <v>168</v>
      </c>
      <c r="C84" s="28"/>
      <c r="D84" s="28"/>
      <c r="E84" s="88"/>
    </row>
    <row r="85" spans="1:7" s="17" customFormat="1" ht="13.5" customHeight="1" thickBot="1" x14ac:dyDescent="0.25">
      <c r="A85" s="30" t="s">
        <v>169</v>
      </c>
      <c r="B85" s="27" t="s">
        <v>170</v>
      </c>
      <c r="C85" s="28"/>
      <c r="D85" s="28"/>
      <c r="E85" s="88"/>
    </row>
    <row r="86" spans="1:7" s="17" customFormat="1" ht="15.75" customHeight="1" thickBot="1" x14ac:dyDescent="0.25">
      <c r="A86" s="30" t="s">
        <v>171</v>
      </c>
      <c r="B86" s="34" t="s">
        <v>172</v>
      </c>
      <c r="C86" s="35">
        <f>C63+C72</f>
        <v>126489302</v>
      </c>
      <c r="D86" s="35">
        <f>D63+D72</f>
        <v>126489302</v>
      </c>
      <c r="E86" s="91"/>
    </row>
    <row r="87" spans="1:7" s="17" customFormat="1" ht="13.5" customHeight="1" thickBot="1" x14ac:dyDescent="0.25">
      <c r="A87" s="36" t="s">
        <v>173</v>
      </c>
      <c r="B87" s="37" t="s">
        <v>174</v>
      </c>
      <c r="C87" s="38">
        <f>C86+C62</f>
        <v>557226537</v>
      </c>
      <c r="D87" s="38">
        <f>D86+D62</f>
        <v>557226537</v>
      </c>
      <c r="E87" s="92"/>
      <c r="F87" s="16"/>
    </row>
    <row r="88" spans="1:7" s="17" customFormat="1" ht="36" customHeight="1" x14ac:dyDescent="0.2">
      <c r="A88" s="39"/>
      <c r="B88" s="40"/>
      <c r="C88" s="40"/>
      <c r="D88" s="40"/>
      <c r="E88" s="40"/>
    </row>
    <row r="89" spans="1:7" ht="16.5" customHeight="1" x14ac:dyDescent="0.25">
      <c r="A89" s="107" t="s">
        <v>175</v>
      </c>
      <c r="B89" s="107"/>
      <c r="C89" s="107"/>
      <c r="D89" s="107"/>
      <c r="E89" s="107"/>
    </row>
    <row r="90" spans="1:7" s="42" customFormat="1" ht="16.5" customHeight="1" thickBot="1" x14ac:dyDescent="0.3">
      <c r="A90" s="108" t="s">
        <v>176</v>
      </c>
      <c r="B90" s="108"/>
      <c r="C90" s="41"/>
      <c r="D90" s="41"/>
      <c r="E90" s="41"/>
    </row>
    <row r="91" spans="1:7" ht="38.1" customHeight="1" thickBot="1" x14ac:dyDescent="0.3">
      <c r="A91" s="3" t="s">
        <v>1</v>
      </c>
      <c r="B91" s="4" t="s">
        <v>177</v>
      </c>
      <c r="C91" s="5" t="s">
        <v>272</v>
      </c>
      <c r="D91" s="6" t="s">
        <v>3</v>
      </c>
      <c r="E91" s="5" t="s">
        <v>4</v>
      </c>
    </row>
    <row r="92" spans="1:7" s="11" customFormat="1" ht="12" customHeight="1" thickBot="1" x14ac:dyDescent="0.25">
      <c r="A92" s="43"/>
      <c r="B92" s="44" t="s">
        <v>5</v>
      </c>
      <c r="C92" s="45" t="s">
        <v>6</v>
      </c>
      <c r="D92" s="45" t="s">
        <v>7</v>
      </c>
      <c r="E92" s="46" t="s">
        <v>8</v>
      </c>
    </row>
    <row r="93" spans="1:7" ht="12" customHeight="1" thickBot="1" x14ac:dyDescent="0.3">
      <c r="A93" s="12" t="s">
        <v>9</v>
      </c>
      <c r="B93" s="47" t="s">
        <v>178</v>
      </c>
      <c r="C93" s="14">
        <f>SUM(C94:C98)</f>
        <v>470174926</v>
      </c>
      <c r="D93" s="14">
        <f>SUM(D94:D98)</f>
        <v>470174926</v>
      </c>
      <c r="E93" s="15"/>
      <c r="F93" s="48"/>
    </row>
    <row r="94" spans="1:7" ht="12" customHeight="1" x14ac:dyDescent="0.25">
      <c r="A94" s="49" t="s">
        <v>11</v>
      </c>
      <c r="B94" s="50" t="s">
        <v>179</v>
      </c>
      <c r="C94" s="51">
        <v>238186392</v>
      </c>
      <c r="D94" s="51">
        <v>238186392</v>
      </c>
      <c r="E94" s="94"/>
      <c r="G94" s="52"/>
    </row>
    <row r="95" spans="1:7" ht="12" customHeight="1" x14ac:dyDescent="0.25">
      <c r="A95" s="21" t="s">
        <v>13</v>
      </c>
      <c r="B95" s="53" t="s">
        <v>180</v>
      </c>
      <c r="C95" s="54">
        <v>29008516</v>
      </c>
      <c r="D95" s="54">
        <v>29008516</v>
      </c>
      <c r="E95" s="95"/>
      <c r="G95" s="52"/>
    </row>
    <row r="96" spans="1:7" ht="12" customHeight="1" x14ac:dyDescent="0.25">
      <c r="A96" s="21" t="s">
        <v>15</v>
      </c>
      <c r="B96" s="53" t="s">
        <v>181</v>
      </c>
      <c r="C96" s="54">
        <v>199780018</v>
      </c>
      <c r="D96" s="54">
        <v>199780018</v>
      </c>
      <c r="E96" s="95"/>
      <c r="G96" s="52"/>
    </row>
    <row r="97" spans="1:7" ht="12" customHeight="1" x14ac:dyDescent="0.25">
      <c r="A97" s="21" t="s">
        <v>17</v>
      </c>
      <c r="B97" s="56" t="s">
        <v>182</v>
      </c>
      <c r="C97" s="54">
        <v>2700000</v>
      </c>
      <c r="D97" s="54">
        <v>2700000</v>
      </c>
      <c r="E97" s="95"/>
      <c r="G97" s="52"/>
    </row>
    <row r="98" spans="1:7" ht="12" customHeight="1" x14ac:dyDescent="0.25">
      <c r="A98" s="21" t="s">
        <v>183</v>
      </c>
      <c r="B98" s="58" t="s">
        <v>184</v>
      </c>
      <c r="C98" s="54">
        <v>500000</v>
      </c>
      <c r="D98" s="54">
        <v>500000</v>
      </c>
      <c r="E98" s="95"/>
      <c r="G98" s="52"/>
    </row>
    <row r="99" spans="1:7" ht="12" customHeight="1" x14ac:dyDescent="0.25">
      <c r="A99" s="21" t="s">
        <v>21</v>
      </c>
      <c r="B99" s="53" t="s">
        <v>185</v>
      </c>
      <c r="C99" s="54"/>
      <c r="D99" s="54"/>
      <c r="E99" s="95"/>
    </row>
    <row r="100" spans="1:7" ht="12" customHeight="1" x14ac:dyDescent="0.25">
      <c r="A100" s="21" t="s">
        <v>186</v>
      </c>
      <c r="B100" s="60" t="s">
        <v>187</v>
      </c>
      <c r="C100" s="54"/>
      <c r="D100" s="54"/>
      <c r="E100" s="95"/>
    </row>
    <row r="101" spans="1:7" ht="12" customHeight="1" x14ac:dyDescent="0.25">
      <c r="A101" s="21" t="s">
        <v>188</v>
      </c>
      <c r="B101" s="60" t="s">
        <v>189</v>
      </c>
      <c r="C101" s="54"/>
      <c r="D101" s="54"/>
      <c r="E101" s="95"/>
    </row>
    <row r="102" spans="1:7" ht="12" customHeight="1" x14ac:dyDescent="0.25">
      <c r="A102" s="21" t="s">
        <v>190</v>
      </c>
      <c r="B102" s="61" t="s">
        <v>191</v>
      </c>
      <c r="C102" s="54"/>
      <c r="D102" s="54"/>
      <c r="E102" s="95"/>
    </row>
    <row r="103" spans="1:7" ht="18" customHeight="1" x14ac:dyDescent="0.25">
      <c r="A103" s="21" t="s">
        <v>192</v>
      </c>
      <c r="B103" s="62" t="s">
        <v>193</v>
      </c>
      <c r="C103" s="54"/>
      <c r="D103" s="54"/>
      <c r="E103" s="95"/>
    </row>
    <row r="104" spans="1:7" ht="21.75" customHeight="1" x14ac:dyDescent="0.25">
      <c r="A104" s="21" t="s">
        <v>194</v>
      </c>
      <c r="B104" s="62" t="s">
        <v>195</v>
      </c>
      <c r="C104" s="54"/>
      <c r="D104" s="54"/>
      <c r="E104" s="95"/>
    </row>
    <row r="105" spans="1:7" ht="12" customHeight="1" x14ac:dyDescent="0.25">
      <c r="A105" s="21" t="s">
        <v>196</v>
      </c>
      <c r="B105" s="61" t="s">
        <v>197</v>
      </c>
      <c r="C105" s="54"/>
      <c r="D105" s="54"/>
      <c r="E105" s="95"/>
    </row>
    <row r="106" spans="1:7" ht="12" customHeight="1" x14ac:dyDescent="0.25">
      <c r="A106" s="21" t="s">
        <v>198</v>
      </c>
      <c r="B106" s="61" t="s">
        <v>199</v>
      </c>
      <c r="C106" s="54"/>
      <c r="D106" s="54"/>
      <c r="E106" s="95"/>
    </row>
    <row r="107" spans="1:7" ht="12" customHeight="1" x14ac:dyDescent="0.25">
      <c r="A107" s="21" t="s">
        <v>200</v>
      </c>
      <c r="B107" s="62" t="s">
        <v>201</v>
      </c>
      <c r="C107" s="54"/>
      <c r="D107" s="54"/>
      <c r="E107" s="95"/>
    </row>
    <row r="108" spans="1:7" ht="12" customHeight="1" x14ac:dyDescent="0.25">
      <c r="A108" s="63" t="s">
        <v>202</v>
      </c>
      <c r="B108" s="60" t="s">
        <v>203</v>
      </c>
      <c r="C108" s="54"/>
      <c r="D108" s="54"/>
      <c r="E108" s="95"/>
    </row>
    <row r="109" spans="1:7" ht="12" customHeight="1" x14ac:dyDescent="0.25">
      <c r="A109" s="21" t="s">
        <v>204</v>
      </c>
      <c r="B109" s="60" t="s">
        <v>205</v>
      </c>
      <c r="C109" s="54"/>
      <c r="D109" s="54"/>
      <c r="E109" s="95"/>
    </row>
    <row r="110" spans="1:7" ht="12" customHeight="1" x14ac:dyDescent="0.25">
      <c r="A110" s="24" t="s">
        <v>206</v>
      </c>
      <c r="B110" s="62" t="s">
        <v>207</v>
      </c>
      <c r="C110" s="55"/>
      <c r="D110" s="55"/>
      <c r="E110" s="96"/>
    </row>
    <row r="111" spans="1:7" ht="12" customHeight="1" x14ac:dyDescent="0.25">
      <c r="A111" s="21" t="s">
        <v>208</v>
      </c>
      <c r="B111" s="64" t="s">
        <v>209</v>
      </c>
      <c r="C111" s="54"/>
      <c r="D111" s="54"/>
      <c r="E111" s="95"/>
    </row>
    <row r="112" spans="1:7" ht="12" customHeight="1" x14ac:dyDescent="0.25">
      <c r="A112" s="21" t="s">
        <v>210</v>
      </c>
      <c r="B112" s="53" t="s">
        <v>211</v>
      </c>
      <c r="C112" s="57"/>
      <c r="D112" s="57"/>
      <c r="E112" s="97"/>
    </row>
    <row r="113" spans="1:7" ht="12" customHeight="1" thickBot="1" x14ac:dyDescent="0.3">
      <c r="A113" s="65" t="s">
        <v>212</v>
      </c>
      <c r="B113" s="60" t="s">
        <v>213</v>
      </c>
      <c r="C113" s="66"/>
      <c r="D113" s="66"/>
      <c r="E113" s="98"/>
    </row>
    <row r="114" spans="1:7" ht="12" customHeight="1" thickBot="1" x14ac:dyDescent="0.3">
      <c r="A114" s="12" t="s">
        <v>23</v>
      </c>
      <c r="B114" s="47" t="s">
        <v>214</v>
      </c>
      <c r="C114" s="14">
        <v>75695000</v>
      </c>
      <c r="D114" s="14">
        <v>75695000</v>
      </c>
      <c r="E114" s="15"/>
    </row>
    <row r="115" spans="1:7" ht="12" customHeight="1" x14ac:dyDescent="0.25">
      <c r="A115" s="18" t="s">
        <v>25</v>
      </c>
      <c r="B115" s="53" t="s">
        <v>215</v>
      </c>
      <c r="C115" s="59">
        <v>75695000</v>
      </c>
      <c r="D115" s="59">
        <v>75695000</v>
      </c>
      <c r="E115" s="97"/>
    </row>
    <row r="116" spans="1:7" ht="12" customHeight="1" x14ac:dyDescent="0.25">
      <c r="A116" s="18" t="s">
        <v>27</v>
      </c>
      <c r="B116" s="67" t="s">
        <v>216</v>
      </c>
      <c r="C116" s="59"/>
      <c r="D116" s="59"/>
      <c r="E116" s="97"/>
    </row>
    <row r="117" spans="1:7" ht="12" customHeight="1" x14ac:dyDescent="0.25">
      <c r="A117" s="18" t="s">
        <v>29</v>
      </c>
      <c r="B117" s="67" t="s">
        <v>217</v>
      </c>
      <c r="C117" s="59"/>
      <c r="D117" s="59"/>
      <c r="E117" s="97"/>
    </row>
    <row r="118" spans="1:7" ht="12" customHeight="1" x14ac:dyDescent="0.25">
      <c r="A118" s="18" t="s">
        <v>31</v>
      </c>
      <c r="B118" s="67" t="s">
        <v>218</v>
      </c>
      <c r="C118" s="59"/>
      <c r="D118" s="59"/>
      <c r="E118" s="97"/>
    </row>
    <row r="119" spans="1:7" ht="12" customHeight="1" x14ac:dyDescent="0.25">
      <c r="A119" s="18" t="s">
        <v>33</v>
      </c>
      <c r="B119" s="68" t="s">
        <v>219</v>
      </c>
      <c r="C119" s="59"/>
      <c r="D119" s="59"/>
      <c r="E119" s="97"/>
    </row>
    <row r="120" spans="1:7" ht="12" customHeight="1" x14ac:dyDescent="0.25">
      <c r="A120" s="18" t="s">
        <v>35</v>
      </c>
      <c r="B120" s="70" t="s">
        <v>220</v>
      </c>
      <c r="C120" s="69"/>
      <c r="D120" s="69"/>
      <c r="E120" s="99"/>
    </row>
    <row r="121" spans="1:7" ht="12" customHeight="1" x14ac:dyDescent="0.25">
      <c r="A121" s="18" t="s">
        <v>221</v>
      </c>
      <c r="B121" s="71" t="s">
        <v>222</v>
      </c>
      <c r="C121" s="54"/>
      <c r="D121" s="54"/>
      <c r="E121" s="95"/>
    </row>
    <row r="122" spans="1:7" ht="10.5" customHeight="1" x14ac:dyDescent="0.25">
      <c r="A122" s="18" t="s">
        <v>223</v>
      </c>
      <c r="B122" s="62" t="s">
        <v>224</v>
      </c>
      <c r="C122" s="54"/>
      <c r="D122" s="54"/>
      <c r="E122" s="95"/>
    </row>
    <row r="123" spans="1:7" ht="12" customHeight="1" x14ac:dyDescent="0.25">
      <c r="A123" s="18" t="s">
        <v>225</v>
      </c>
      <c r="B123" s="62" t="s">
        <v>226</v>
      </c>
      <c r="C123" s="54"/>
      <c r="D123" s="54"/>
      <c r="E123" s="95"/>
    </row>
    <row r="124" spans="1:7" ht="12" customHeight="1" x14ac:dyDescent="0.25">
      <c r="A124" s="18" t="s">
        <v>227</v>
      </c>
      <c r="B124" s="62" t="s">
        <v>228</v>
      </c>
      <c r="C124" s="54"/>
      <c r="D124" s="54"/>
      <c r="E124" s="95"/>
    </row>
    <row r="125" spans="1:7" ht="12" customHeight="1" x14ac:dyDescent="0.25">
      <c r="A125" s="18" t="s">
        <v>229</v>
      </c>
      <c r="B125" s="62" t="s">
        <v>230</v>
      </c>
      <c r="C125" s="54"/>
      <c r="D125" s="54"/>
      <c r="E125" s="95"/>
    </row>
    <row r="126" spans="1:7" ht="12" customHeight="1" x14ac:dyDescent="0.25">
      <c r="A126" s="18" t="s">
        <v>231</v>
      </c>
      <c r="B126" s="62" t="s">
        <v>232</v>
      </c>
      <c r="C126" s="54"/>
      <c r="D126" s="54"/>
      <c r="E126" s="95"/>
    </row>
    <row r="127" spans="1:7" ht="10.5" customHeight="1" thickBot="1" x14ac:dyDescent="0.3">
      <c r="A127" s="63" t="s">
        <v>233</v>
      </c>
      <c r="B127" s="62" t="s">
        <v>234</v>
      </c>
      <c r="C127" s="55"/>
      <c r="D127" s="55"/>
      <c r="E127" s="96"/>
    </row>
    <row r="128" spans="1:7" ht="12" customHeight="1" thickBot="1" x14ac:dyDescent="0.3">
      <c r="A128" s="12" t="s">
        <v>37</v>
      </c>
      <c r="B128" s="72" t="s">
        <v>235</v>
      </c>
      <c r="C128" s="73">
        <f>C93+C114</f>
        <v>545869926</v>
      </c>
      <c r="D128" s="73">
        <f>D93+D114</f>
        <v>545869926</v>
      </c>
      <c r="E128" s="100"/>
      <c r="F128" s="48"/>
      <c r="G128" s="48"/>
    </row>
    <row r="129" spans="1:5" ht="12" customHeight="1" thickBot="1" x14ac:dyDescent="0.3">
      <c r="A129" s="12" t="s">
        <v>236</v>
      </c>
      <c r="B129" s="72" t="s">
        <v>237</v>
      </c>
      <c r="C129" s="73"/>
      <c r="D129" s="73"/>
      <c r="E129" s="100"/>
    </row>
    <row r="130" spans="1:5" ht="12" customHeight="1" x14ac:dyDescent="0.25">
      <c r="A130" s="18" t="s">
        <v>53</v>
      </c>
      <c r="B130" s="64" t="s">
        <v>238</v>
      </c>
      <c r="C130" s="74"/>
      <c r="D130" s="74"/>
      <c r="E130" s="101"/>
    </row>
    <row r="131" spans="1:5" ht="12" customHeight="1" x14ac:dyDescent="0.25">
      <c r="A131" s="18" t="s">
        <v>61</v>
      </c>
      <c r="B131" s="64" t="s">
        <v>239</v>
      </c>
      <c r="C131" s="74"/>
      <c r="D131" s="74"/>
      <c r="E131" s="101"/>
    </row>
    <row r="132" spans="1:5" ht="12" customHeight="1" thickBot="1" x14ac:dyDescent="0.3">
      <c r="A132" s="63" t="s">
        <v>63</v>
      </c>
      <c r="B132" s="75" t="s">
        <v>240</v>
      </c>
      <c r="C132" s="76"/>
      <c r="D132" s="76"/>
      <c r="E132" s="102"/>
    </row>
    <row r="133" spans="1:5" ht="12" customHeight="1" thickBot="1" x14ac:dyDescent="0.3">
      <c r="A133" s="12" t="s">
        <v>67</v>
      </c>
      <c r="B133" s="72" t="s">
        <v>241</v>
      </c>
      <c r="C133" s="73"/>
      <c r="D133" s="73"/>
      <c r="E133" s="100"/>
    </row>
    <row r="134" spans="1:5" ht="12" customHeight="1" x14ac:dyDescent="0.25">
      <c r="A134" s="18" t="s">
        <v>69</v>
      </c>
      <c r="B134" s="64" t="s">
        <v>242</v>
      </c>
      <c r="C134" s="74"/>
      <c r="D134" s="74"/>
      <c r="E134" s="101"/>
    </row>
    <row r="135" spans="1:5" ht="12" customHeight="1" x14ac:dyDescent="0.25">
      <c r="A135" s="18" t="s">
        <v>71</v>
      </c>
      <c r="B135" s="64" t="s">
        <v>243</v>
      </c>
      <c r="C135" s="74"/>
      <c r="D135" s="74"/>
      <c r="E135" s="101"/>
    </row>
    <row r="136" spans="1:5" ht="12" customHeight="1" x14ac:dyDescent="0.25">
      <c r="A136" s="18" t="s">
        <v>73</v>
      </c>
      <c r="B136" s="64" t="s">
        <v>244</v>
      </c>
      <c r="C136" s="74"/>
      <c r="D136" s="74"/>
      <c r="E136" s="101"/>
    </row>
    <row r="137" spans="1:5" ht="12" customHeight="1" x14ac:dyDescent="0.25">
      <c r="A137" s="18" t="s">
        <v>75</v>
      </c>
      <c r="B137" s="64" t="s">
        <v>245</v>
      </c>
      <c r="C137" s="54"/>
      <c r="D137" s="54"/>
      <c r="E137" s="95"/>
    </row>
    <row r="138" spans="1:5" ht="12" customHeight="1" x14ac:dyDescent="0.25">
      <c r="A138" s="18" t="s">
        <v>77</v>
      </c>
      <c r="B138" s="64" t="s">
        <v>246</v>
      </c>
      <c r="C138" s="57"/>
      <c r="D138" s="57"/>
      <c r="E138" s="97"/>
    </row>
    <row r="139" spans="1:5" ht="12" customHeight="1" thickBot="1" x14ac:dyDescent="0.3">
      <c r="A139" s="63" t="s">
        <v>79</v>
      </c>
      <c r="B139" s="64" t="s">
        <v>247</v>
      </c>
      <c r="C139" s="76"/>
      <c r="D139" s="76"/>
      <c r="E139" s="102"/>
    </row>
    <row r="140" spans="1:5" ht="12" customHeight="1" thickBot="1" x14ac:dyDescent="0.3">
      <c r="A140" s="12" t="s">
        <v>91</v>
      </c>
      <c r="B140" s="72" t="s">
        <v>248</v>
      </c>
      <c r="C140" s="73">
        <f>SUM(C141:C144)</f>
        <v>11356611</v>
      </c>
      <c r="D140" s="73">
        <f>SUM(D141:D144)</f>
        <v>11356611</v>
      </c>
      <c r="E140" s="100"/>
    </row>
    <row r="141" spans="1:5" ht="12" customHeight="1" x14ac:dyDescent="0.25">
      <c r="A141" s="18" t="s">
        <v>93</v>
      </c>
      <c r="B141" s="64" t="s">
        <v>249</v>
      </c>
      <c r="C141" s="74">
        <v>11356611</v>
      </c>
      <c r="D141" s="74">
        <v>11356611</v>
      </c>
      <c r="E141" s="101"/>
    </row>
    <row r="142" spans="1:5" ht="12" customHeight="1" x14ac:dyDescent="0.25">
      <c r="A142" s="18" t="s">
        <v>95</v>
      </c>
      <c r="B142" s="64" t="s">
        <v>250</v>
      </c>
      <c r="C142" s="74"/>
      <c r="D142" s="74"/>
      <c r="E142" s="101"/>
    </row>
    <row r="143" spans="1:5" ht="12" customHeight="1" x14ac:dyDescent="0.25">
      <c r="A143" s="18" t="s">
        <v>97</v>
      </c>
      <c r="B143" s="64" t="s">
        <v>251</v>
      </c>
      <c r="C143" s="74"/>
      <c r="D143" s="74"/>
      <c r="E143" s="101"/>
    </row>
    <row r="144" spans="1:5" ht="12" customHeight="1" thickBot="1" x14ac:dyDescent="0.3">
      <c r="A144" s="63" t="s">
        <v>99</v>
      </c>
      <c r="B144" s="75" t="s">
        <v>252</v>
      </c>
      <c r="C144" s="76">
        <v>0</v>
      </c>
      <c r="D144" s="76">
        <v>0</v>
      </c>
      <c r="E144" s="102"/>
    </row>
    <row r="145" spans="1:11" ht="12" customHeight="1" thickBot="1" x14ac:dyDescent="0.3">
      <c r="A145" s="12" t="s">
        <v>253</v>
      </c>
      <c r="B145" s="72" t="s">
        <v>254</v>
      </c>
      <c r="C145" s="73"/>
      <c r="D145" s="73"/>
      <c r="E145" s="100"/>
    </row>
    <row r="146" spans="1:11" ht="12" customHeight="1" x14ac:dyDescent="0.25">
      <c r="A146" s="18" t="s">
        <v>105</v>
      </c>
      <c r="B146" s="64" t="s">
        <v>255</v>
      </c>
      <c r="C146" s="74"/>
      <c r="D146" s="74"/>
      <c r="E146" s="101"/>
    </row>
    <row r="147" spans="1:11" ht="12" customHeight="1" x14ac:dyDescent="0.25">
      <c r="A147" s="18" t="s">
        <v>107</v>
      </c>
      <c r="B147" s="64" t="s">
        <v>256</v>
      </c>
      <c r="C147" s="74"/>
      <c r="D147" s="74"/>
      <c r="E147" s="101"/>
    </row>
    <row r="148" spans="1:11" ht="12" customHeight="1" x14ac:dyDescent="0.25">
      <c r="A148" s="18" t="s">
        <v>109</v>
      </c>
      <c r="B148" s="64" t="s">
        <v>257</v>
      </c>
      <c r="C148" s="74"/>
      <c r="D148" s="74"/>
      <c r="E148" s="101"/>
    </row>
    <row r="149" spans="1:11" ht="22.5" x14ac:dyDescent="0.25">
      <c r="A149" s="18" t="s">
        <v>111</v>
      </c>
      <c r="B149" s="64" t="s">
        <v>258</v>
      </c>
      <c r="C149" s="74"/>
      <c r="D149" s="74"/>
      <c r="E149" s="101"/>
    </row>
    <row r="150" spans="1:11" ht="12" customHeight="1" thickBot="1" x14ac:dyDescent="0.3">
      <c r="A150" s="18" t="s">
        <v>259</v>
      </c>
      <c r="B150" s="64" t="s">
        <v>260</v>
      </c>
      <c r="C150" s="74"/>
      <c r="D150" s="74"/>
      <c r="E150" s="101"/>
    </row>
    <row r="151" spans="1:11" ht="12" customHeight="1" thickBot="1" x14ac:dyDescent="0.3">
      <c r="A151" s="12" t="s">
        <v>113</v>
      </c>
      <c r="B151" s="72" t="s">
        <v>261</v>
      </c>
      <c r="C151" s="77"/>
      <c r="D151" s="77"/>
      <c r="E151" s="103"/>
    </row>
    <row r="152" spans="1:11" ht="12" customHeight="1" thickBot="1" x14ac:dyDescent="0.3">
      <c r="A152" s="12" t="s">
        <v>123</v>
      </c>
      <c r="B152" s="72" t="s">
        <v>262</v>
      </c>
      <c r="C152" s="76"/>
      <c r="D152" s="76"/>
      <c r="E152" s="102"/>
    </row>
    <row r="153" spans="1:11" ht="15" customHeight="1" thickBot="1" x14ac:dyDescent="0.3">
      <c r="A153" s="12" t="s">
        <v>263</v>
      </c>
      <c r="B153" s="72" t="s">
        <v>264</v>
      </c>
      <c r="C153" s="73">
        <f>C140</f>
        <v>11356611</v>
      </c>
      <c r="D153" s="73">
        <f>D140</f>
        <v>11356611</v>
      </c>
      <c r="E153" s="100"/>
      <c r="H153" s="78"/>
      <c r="I153" s="79"/>
      <c r="J153" s="79"/>
      <c r="K153" s="79"/>
    </row>
    <row r="154" spans="1:11" s="17" customFormat="1" ht="12.95" customHeight="1" thickBot="1" x14ac:dyDescent="0.25">
      <c r="A154" s="80" t="s">
        <v>265</v>
      </c>
      <c r="B154" s="81" t="s">
        <v>266</v>
      </c>
      <c r="C154" s="82">
        <f>C93+C114+C140</f>
        <v>557226537</v>
      </c>
      <c r="D154" s="82">
        <f>D93+D114+D140</f>
        <v>557226537</v>
      </c>
      <c r="E154" s="104"/>
      <c r="F154" s="16"/>
      <c r="G154" s="16"/>
    </row>
    <row r="155" spans="1:11" ht="7.5" customHeight="1" x14ac:dyDescent="0.25">
      <c r="A155" s="83"/>
      <c r="B155" s="84"/>
      <c r="C155" s="84"/>
      <c r="D155" s="84"/>
      <c r="E155" s="115"/>
    </row>
    <row r="156" spans="1:11" x14ac:dyDescent="0.25">
      <c r="A156" s="109" t="s">
        <v>267</v>
      </c>
      <c r="B156" s="110"/>
      <c r="C156" s="110"/>
      <c r="D156" s="110"/>
      <c r="E156" s="111"/>
    </row>
    <row r="157" spans="1:11" ht="15" customHeight="1" thickBot="1" x14ac:dyDescent="0.3">
      <c r="A157" s="105" t="s">
        <v>268</v>
      </c>
      <c r="B157" s="106"/>
      <c r="C157" s="93"/>
      <c r="D157" s="93"/>
      <c r="E157" s="116"/>
    </row>
    <row r="158" spans="1:11" ht="22.5" customHeight="1" thickBot="1" x14ac:dyDescent="0.3">
      <c r="A158" s="12">
        <v>1</v>
      </c>
      <c r="B158" s="47" t="s">
        <v>269</v>
      </c>
      <c r="C158" s="14">
        <f>C62-C128</f>
        <v>-115132691</v>
      </c>
      <c r="D158" s="14">
        <f>D62-D128</f>
        <v>-115132691</v>
      </c>
      <c r="E158" s="15">
        <f>E62-E128</f>
        <v>0</v>
      </c>
      <c r="F158" s="85"/>
    </row>
    <row r="159" spans="1:11" ht="33.75" customHeight="1" thickBot="1" x14ac:dyDescent="0.3">
      <c r="A159" s="12" t="s">
        <v>23</v>
      </c>
      <c r="B159" s="47" t="s">
        <v>270</v>
      </c>
      <c r="C159" s="14">
        <f>+C86-C153</f>
        <v>115132691</v>
      </c>
      <c r="D159" s="14">
        <f>+D86-D153</f>
        <v>115132691</v>
      </c>
      <c r="E159" s="15">
        <f>+E86-E153</f>
        <v>0</v>
      </c>
    </row>
  </sheetData>
  <mergeCells count="6">
    <mergeCell ref="A157:B157"/>
    <mergeCell ref="A1:E1"/>
    <mergeCell ref="A2:B2"/>
    <mergeCell ref="A89:E89"/>
    <mergeCell ref="A90:B90"/>
    <mergeCell ref="A156:E156"/>
  </mergeCells>
  <printOptions horizontalCentered="1"/>
  <pageMargins left="0.78740157480314965" right="0.78740157480314965" top="1.2598425196850394" bottom="0" header="0.78740157480314965" footer="0.59055118110236227"/>
  <pageSetup paperSize="9" scale="68" fitToHeight="2" orientation="portrait" r:id="rId1"/>
  <headerFooter alignWithMargins="0">
    <oddHeader>&amp;C&amp;"Times New Roman CE,Félkövér"&amp;12
Tiszabura Önkormányzata
2020. ÉVI KÖLTSÉGVETÉSÉNEK ÖSSZEVONT MÉRLEGE&amp;10
&amp;R&amp;"Times New Roman CE,Félkövér dőlt"&amp;11 1. melléklet az  ..../2020. (II.....) önkormányzati rendelethez</oddHeader>
  </headerFooter>
  <rowBreaks count="1" manualBreakCount="1">
    <brk id="8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1.1.sz.mell.</vt:lpstr>
      <vt:lpstr>'1.1.sz.mell.'!Nyomtatási_terület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2020-02-03T16:34:18Z</cp:lastPrinted>
  <dcterms:created xsi:type="dcterms:W3CDTF">2016-01-29T10:32:50Z</dcterms:created>
  <dcterms:modified xsi:type="dcterms:W3CDTF">2020-02-03T16:34:38Z</dcterms:modified>
</cp:coreProperties>
</file>